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9660" activeTab="1"/>
  </bookViews>
  <sheets>
    <sheet name="SPDzindyw" sheetId="1" r:id="rId1"/>
    <sheet name="Drużynowo" sheetId="2" r:id="rId2"/>
    <sheet name="SPChindyw" sheetId="3" r:id="rId3"/>
  </sheets>
  <definedNames>
    <definedName name="_xlnm.Print_Area" localSheetId="2">'SPChindyw'!$A$1:$H$175</definedName>
    <definedName name="_xlnm.Print_Area" localSheetId="0">'SPDzindyw'!$A$1:$H$151</definedName>
  </definedNames>
  <calcPr fullCalcOnLoad="1"/>
</workbook>
</file>

<file path=xl/sharedStrings.xml><?xml version="1.0" encoding="utf-8"?>
<sst xmlns="http://schemas.openxmlformats.org/spreadsheetml/2006/main" count="760" uniqueCount="332">
  <si>
    <t>POSA</t>
  </si>
  <si>
    <t>Zawody rowerowe MTB</t>
  </si>
  <si>
    <t>Małgorzata Gradzik</t>
  </si>
  <si>
    <t>SP 5 Zakopane</t>
  </si>
  <si>
    <t>Lichota Aleksandra</t>
  </si>
  <si>
    <t>SP 9 Zakopane</t>
  </si>
  <si>
    <t>Skarbek-Malczewska Anna</t>
  </si>
  <si>
    <t>SP 3 Zakopane</t>
  </si>
  <si>
    <t>Muras Magda</t>
  </si>
  <si>
    <t>Galica Wioleta</t>
  </si>
  <si>
    <t>Bobek Katarzyna</t>
  </si>
  <si>
    <t>Krysińska Wiktoria</t>
  </si>
  <si>
    <t>SP 1 Zakopane</t>
  </si>
  <si>
    <t>Kiełbik Julia</t>
  </si>
  <si>
    <t>Siewierska Daria</t>
  </si>
  <si>
    <t>Dubnicka Martyna</t>
  </si>
  <si>
    <t>Król Anna</t>
  </si>
  <si>
    <t>SP 2 Zakopane</t>
  </si>
  <si>
    <t>Maczyszyn Anna</t>
  </si>
  <si>
    <t>Słowik Karolina</t>
  </si>
  <si>
    <t>Gąsienica-Mracielnik Anna</t>
  </si>
  <si>
    <t>SP 7 Zakopane</t>
  </si>
  <si>
    <t>Bylinka Wiktoria</t>
  </si>
  <si>
    <t>KSP</t>
  </si>
  <si>
    <t>Kubin Liwia</t>
  </si>
  <si>
    <t>Gąsienica-Mikołajczyk Zofia</t>
  </si>
  <si>
    <t>Brzosko Hanna</t>
  </si>
  <si>
    <t>Świerk Martyna</t>
  </si>
  <si>
    <t>Kozachenko Anna</t>
  </si>
  <si>
    <t>Bełtowska Marcelina</t>
  </si>
  <si>
    <t>Kaciczak Olga</t>
  </si>
  <si>
    <t>Polanowska Wiktoria</t>
  </si>
  <si>
    <t>Godula Wioletta</t>
  </si>
  <si>
    <t>Wojtowicz Zuzanna</t>
  </si>
  <si>
    <t>Wójcik Aleksandra</t>
  </si>
  <si>
    <t>Sieczka Maria</t>
  </si>
  <si>
    <t>Urban Wiktoria</t>
  </si>
  <si>
    <t>Podgórni Zuzanna</t>
  </si>
  <si>
    <t>Chramęga Wiktoria</t>
  </si>
  <si>
    <t>Leśnicka Ewelina</t>
  </si>
  <si>
    <t>Konopka Barbara</t>
  </si>
  <si>
    <t>Zwijacz-Kozica Aleksandra</t>
  </si>
  <si>
    <t>Farej Helena</t>
  </si>
  <si>
    <t>Bachleda-Curuś Emma</t>
  </si>
  <si>
    <t>Oszostowicz Zuzanna</t>
  </si>
  <si>
    <t>Kohut Zofia</t>
  </si>
  <si>
    <t>Pawlikowska Natalia</t>
  </si>
  <si>
    <t>Florek Lilianna</t>
  </si>
  <si>
    <t>Zwijacz Ewa</t>
  </si>
  <si>
    <t>SP Kościelisko</t>
  </si>
  <si>
    <t>Bukowska Aleksandra</t>
  </si>
  <si>
    <t>Gąsienica-Roj Marcelina</t>
  </si>
  <si>
    <t>SPMS</t>
  </si>
  <si>
    <t>Sałowik Natalia</t>
  </si>
  <si>
    <t>Bobak Kamila</t>
  </si>
  <si>
    <t>Trebunia Joanna</t>
  </si>
  <si>
    <t>Bystrowska Martyna</t>
  </si>
  <si>
    <t>Gut Weronika</t>
  </si>
  <si>
    <t>Gronczak Karolina</t>
  </si>
  <si>
    <t>Dystans 2 km</t>
  </si>
  <si>
    <t>Start 16.09.2015 godz.11:30</t>
  </si>
  <si>
    <t>Wyniki indywidualne szkoły podstawowe dziewczynki roczniki 2003</t>
  </si>
  <si>
    <t>SP2 Zakopane</t>
  </si>
  <si>
    <t>SP 3</t>
  </si>
  <si>
    <t>M</t>
  </si>
  <si>
    <t>Szkoła</t>
  </si>
  <si>
    <t>Pkt do ryw</t>
  </si>
  <si>
    <t>Pkt indyw 2003</t>
  </si>
  <si>
    <t>Pkt indyw 2004</t>
  </si>
  <si>
    <t>Pkt indyw 2005</t>
  </si>
  <si>
    <t>Pkt indyw 2006-07</t>
  </si>
  <si>
    <t>Pkt indyw 2008-9</t>
  </si>
  <si>
    <t>SP 4 Zakopane</t>
  </si>
  <si>
    <t>Razem</t>
  </si>
  <si>
    <t>Wyniki drużynowe szkoły podstawowe dziewczęta</t>
  </si>
  <si>
    <t>SP3</t>
  </si>
  <si>
    <t>SP2</t>
  </si>
  <si>
    <t>SP5</t>
  </si>
  <si>
    <t>SP9</t>
  </si>
  <si>
    <t>SP4</t>
  </si>
  <si>
    <t>Komorowska Nikola</t>
  </si>
  <si>
    <t>Wysocka Julia</t>
  </si>
  <si>
    <t>Majcher Maria</t>
  </si>
  <si>
    <t>Polanowska Amelia</t>
  </si>
  <si>
    <t>Weronika Klejczyk</t>
  </si>
  <si>
    <t>Kizeweter Zuzanna</t>
  </si>
  <si>
    <t>Sadłoń Wanda</t>
  </si>
  <si>
    <t>Brzoza Lena</t>
  </si>
  <si>
    <t>Buńda Anna</t>
  </si>
  <si>
    <t>Suchowian Izabela</t>
  </si>
  <si>
    <t>Harasimowicz Dalila</t>
  </si>
  <si>
    <t>Stachoń Karolina</t>
  </si>
  <si>
    <t>Trybus Maria</t>
  </si>
  <si>
    <t>Bełtowska Pola</t>
  </si>
  <si>
    <t>Haza Agnieszka</t>
  </si>
  <si>
    <t>Topór-Suchodół Katarzyna</t>
  </si>
  <si>
    <t>Moszczyńska Zuzanna</t>
  </si>
  <si>
    <t>Zalińska Anna</t>
  </si>
  <si>
    <t>Cudak Hanna</t>
  </si>
  <si>
    <t>Harasimowicz Amelia</t>
  </si>
  <si>
    <t>Grabska Karolina</t>
  </si>
  <si>
    <t>Zarzycka Hanna</t>
  </si>
  <si>
    <t>Wójciak Aniela</t>
  </si>
  <si>
    <t>Stachoń Justyna</t>
  </si>
  <si>
    <t>Jurgowska Karolina</t>
  </si>
  <si>
    <t>Klimek Natalia</t>
  </si>
  <si>
    <t>Słowik Łucja</t>
  </si>
  <si>
    <t>Wielopolska Laura</t>
  </si>
  <si>
    <t>Galica Zuzanna</t>
  </si>
  <si>
    <t>Galica Karolina</t>
  </si>
  <si>
    <t>Szuba Weronika</t>
  </si>
  <si>
    <t>Czarny Amelia</t>
  </si>
  <si>
    <t>Bachleda-Szeliga Anna</t>
  </si>
  <si>
    <t>Grafczyńska Małgorzata</t>
  </si>
  <si>
    <t>Gąsienica-Mracielnik Maria</t>
  </si>
  <si>
    <t>Twardosz Sylwia</t>
  </si>
  <si>
    <t>Gąsienica-Samek Aleksandra</t>
  </si>
  <si>
    <t>Kamińska Iwona</t>
  </si>
  <si>
    <t>Krupa Jagoda</t>
  </si>
  <si>
    <t>Nodzyńska Aleksandra</t>
  </si>
  <si>
    <t>Gawlak Wiktoria</t>
  </si>
  <si>
    <t>Grzesiak Dominika</t>
  </si>
  <si>
    <t>Gąsienica-Kościelny Gabriela</t>
  </si>
  <si>
    <t>Bachleda-Księdzularz Maria</t>
  </si>
  <si>
    <t>Borycka Barbara</t>
  </si>
  <si>
    <t>Stoch Wiktoria</t>
  </si>
  <si>
    <t>Stopka Wiktoria</t>
  </si>
  <si>
    <t>Wądrzyk Weronika</t>
  </si>
  <si>
    <t>Wojtowicz Hanna</t>
  </si>
  <si>
    <t>Pilarczyk Julia</t>
  </si>
  <si>
    <t>Nawalaniec Zofia</t>
  </si>
  <si>
    <t>Leśnicka Izabela</t>
  </si>
  <si>
    <t>Sadłoń Helena</t>
  </si>
  <si>
    <t>Dauksz Emilia</t>
  </si>
  <si>
    <t>Chmielowska Aleksandra</t>
  </si>
  <si>
    <t>Tęcza Kalina</t>
  </si>
  <si>
    <t>Zell Maria</t>
  </si>
  <si>
    <t>Bafia Zofia</t>
  </si>
  <si>
    <t>Kolasa Maria</t>
  </si>
  <si>
    <t>Zagórska Justyna</t>
  </si>
  <si>
    <t>Sobczyk Kalina</t>
  </si>
  <si>
    <t>Staszel Aniela</t>
  </si>
  <si>
    <t>Ustupski Natalia</t>
  </si>
  <si>
    <t>Pietrzyk Zuzanna</t>
  </si>
  <si>
    <t>Antolak Aleksandra</t>
  </si>
  <si>
    <t>Zajas Iga</t>
  </si>
  <si>
    <t>Chyc-Kuros Emilia</t>
  </si>
  <si>
    <t>Pawłowska Marta</t>
  </si>
  <si>
    <t>Kaciczak Martyna</t>
  </si>
  <si>
    <t>Podkowska Julia</t>
  </si>
  <si>
    <t>Wyniki indywidualne szkoły podstawowe dziewczynki roczniki 2004</t>
  </si>
  <si>
    <t>Wyniki  indywidualne szkoły podstawowe dziewczynki roczniki 2005</t>
  </si>
  <si>
    <t>Wyniki  indywidualne szkoły podstawowe dziewczynki roczniki 2008-2009</t>
  </si>
  <si>
    <t>Wyniki indywidualne  szkoły podstawowe dziewczynki roczniki 2006 - 2007</t>
  </si>
  <si>
    <t>Wyniki drużynowe szkoły podstawowe chłopcy</t>
  </si>
  <si>
    <t>SP Stasikówka</t>
  </si>
  <si>
    <t>Stachoń Karolina Maria</t>
  </si>
  <si>
    <t>Toczek Paulina</t>
  </si>
  <si>
    <t>Jakubiak Helena</t>
  </si>
  <si>
    <t>Żelechowska Laura</t>
  </si>
  <si>
    <t>Czureja Martyna</t>
  </si>
  <si>
    <t>Skupień Karolina</t>
  </si>
  <si>
    <t>Cielusiak Aleksandra</t>
  </si>
  <si>
    <t>Bachleda-Dorcarz Marta</t>
  </si>
  <si>
    <t>SP1</t>
  </si>
  <si>
    <t>Miejsce</t>
  </si>
  <si>
    <t>Nr start</t>
  </si>
  <si>
    <t>Nazwisko i imię</t>
  </si>
  <si>
    <t>Rok</t>
  </si>
  <si>
    <t>Czas</t>
  </si>
  <si>
    <t>Strata</t>
  </si>
  <si>
    <t>Pkt indyw</t>
  </si>
  <si>
    <t>Dystans 1 km</t>
  </si>
  <si>
    <t>SP 9</t>
  </si>
  <si>
    <t>Rzepka Maksymilian</t>
  </si>
  <si>
    <t>Tylka Jakub</t>
  </si>
  <si>
    <t>Różak Bartosz</t>
  </si>
  <si>
    <t>Bobak Tadeusz</t>
  </si>
  <si>
    <t>Jakubiak Jędrzej</t>
  </si>
  <si>
    <t>Suchowian Mateusz</t>
  </si>
  <si>
    <t>Bryjak Andrzej</t>
  </si>
  <si>
    <t>Grafczyński Kamil</t>
  </si>
  <si>
    <t>Rabiasz Szymon</t>
  </si>
  <si>
    <t>Kowalski Jan</t>
  </si>
  <si>
    <t>Słodyczka Mateusz</t>
  </si>
  <si>
    <t>Strama Oliwier</t>
  </si>
  <si>
    <t>Dziedzic Szymon</t>
  </si>
  <si>
    <t>Skupień Tomasz</t>
  </si>
  <si>
    <t>Krupa Jan</t>
  </si>
  <si>
    <t>Dawidek Maciej</t>
  </si>
  <si>
    <t>Wiśniowski Adrian</t>
  </si>
  <si>
    <t>Szeliga Piotr</t>
  </si>
  <si>
    <t>Słodyczka Marcin</t>
  </si>
  <si>
    <t>Knapczyk Michał</t>
  </si>
  <si>
    <t>Treboń Szymon</t>
  </si>
  <si>
    <t>Chyc-Mulik Franciszek</t>
  </si>
  <si>
    <t>Stachoń-Wawrzków Piotr</t>
  </si>
  <si>
    <t>Śpiewak Szymon</t>
  </si>
  <si>
    <t>Cudzich Jan</t>
  </si>
  <si>
    <t>Kluś Bartłomiej</t>
  </si>
  <si>
    <t>Rzadkosz Jan</t>
  </si>
  <si>
    <t>Zarzycki Szymon</t>
  </si>
  <si>
    <t>Zając Jakub</t>
  </si>
  <si>
    <t>Bodziony Nikodem</t>
  </si>
  <si>
    <t>Kalata Nathan</t>
  </si>
  <si>
    <t>Koryciński Jan</t>
  </si>
  <si>
    <t>Knesz Kamil</t>
  </si>
  <si>
    <t>Ustupski Wojciech</t>
  </si>
  <si>
    <t>Odrzywołek Bartłomiej</t>
  </si>
  <si>
    <t>Tylka Bartłomiej</t>
  </si>
  <si>
    <t>Marduła Wojciech</t>
  </si>
  <si>
    <t>Kwak Kacper</t>
  </si>
  <si>
    <t>Bodziony Maksymilian</t>
  </si>
  <si>
    <t>Bielecki Jakub</t>
  </si>
  <si>
    <t>Skupień Jakub</t>
  </si>
  <si>
    <t>Amilkiewicz Tymoteusz</t>
  </si>
  <si>
    <t>SP7</t>
  </si>
  <si>
    <t>Kozakiewicz Iwo</t>
  </si>
  <si>
    <t>Haładyna Hubert</t>
  </si>
  <si>
    <t>Toporowski Karol</t>
  </si>
  <si>
    <t>Elantkowski Antoni</t>
  </si>
  <si>
    <t>Waliczek Andrzej</t>
  </si>
  <si>
    <t>Gracjasz Janek</t>
  </si>
  <si>
    <t>Dolak Mateusz</t>
  </si>
  <si>
    <t>Jakubiak Mikołaj</t>
  </si>
  <si>
    <t>Mrowiński Kacper</t>
  </si>
  <si>
    <t>Kwarciak Maciej</t>
  </si>
  <si>
    <t>Strama Zbigniew</t>
  </si>
  <si>
    <t>Gawlak Karol</t>
  </si>
  <si>
    <t>Kozieł Jakub</t>
  </si>
  <si>
    <t>Wilk Kacper</t>
  </si>
  <si>
    <t>Knapczyk Maciej</t>
  </si>
  <si>
    <t>Dawiec Adam</t>
  </si>
  <si>
    <t>Joniak Klemens</t>
  </si>
  <si>
    <t>Meusiak Łukasz</t>
  </si>
  <si>
    <t>Fedorowicz Karol</t>
  </si>
  <si>
    <t>Pawlikowski Andrzej</t>
  </si>
  <si>
    <t>Figiel Kamil</t>
  </si>
  <si>
    <t>Kluś Andrzej</t>
  </si>
  <si>
    <t>Gąsienica-Mracielnik Szymon</t>
  </si>
  <si>
    <t>Długosz Szymon</t>
  </si>
  <si>
    <t>Cukier Antoni</t>
  </si>
  <si>
    <t>Bukowski Maciej</t>
  </si>
  <si>
    <t>Gąsienica-Giewont Klemens</t>
  </si>
  <si>
    <t>Różak Jakub</t>
  </si>
  <si>
    <t>Gustab Daniel</t>
  </si>
  <si>
    <t>Serwatowicz Mikołaj</t>
  </si>
  <si>
    <t>Włosiński Paweł</t>
  </si>
  <si>
    <t>Suchowian Franciszek</t>
  </si>
  <si>
    <t>Zapotoczny Amadeusz</t>
  </si>
  <si>
    <t>Kaciczak Bartłomiej</t>
  </si>
  <si>
    <t>Gąsienica-Makowski Dariusz</t>
  </si>
  <si>
    <t>Lipowy Kamil</t>
  </si>
  <si>
    <t>Komisarek Karol</t>
  </si>
  <si>
    <t>Kulpiński Anatol</t>
  </si>
  <si>
    <t>Stefaniuk Daniel</t>
  </si>
  <si>
    <t>Klimek Mateusz</t>
  </si>
  <si>
    <t>Lipowy Dawid</t>
  </si>
  <si>
    <t>Plata Kacper</t>
  </si>
  <si>
    <t>Janicki Mateusz</t>
  </si>
  <si>
    <t>Kluś Jakub</t>
  </si>
  <si>
    <t>Mizerski Oskar</t>
  </si>
  <si>
    <t>Chyc-Kuros Nikodem</t>
  </si>
  <si>
    <t>Grafczyński Szczepan</t>
  </si>
  <si>
    <t>Walkosz Mateusz</t>
  </si>
  <si>
    <t>Stachoń Karol</t>
  </si>
  <si>
    <t>Knapczyk Bartosz</t>
  </si>
  <si>
    <t>Tokarz Klemens</t>
  </si>
  <si>
    <t>Mateusz Krajewski</t>
  </si>
  <si>
    <t>Godawa Jakub</t>
  </si>
  <si>
    <t>Zając Adam</t>
  </si>
  <si>
    <t>Jelonek Kamil</t>
  </si>
  <si>
    <t>Gąsienica-Wawrytko Jakub</t>
  </si>
  <si>
    <t>Stopka Marcin</t>
  </si>
  <si>
    <t>Zwijacz-Kozica Jan</t>
  </si>
  <si>
    <t xml:space="preserve">Kowalik </t>
  </si>
  <si>
    <t>Chorążewski Franciszek</t>
  </si>
  <si>
    <t>Górecki Patryk</t>
  </si>
  <si>
    <t>Migiel Szymon</t>
  </si>
  <si>
    <t>Hodorowicz Kacper</t>
  </si>
  <si>
    <t>Kalata Bartłomiej</t>
  </si>
  <si>
    <t>Baczyński Adam</t>
  </si>
  <si>
    <t>Chramęga Jakub</t>
  </si>
  <si>
    <t>Mickowski Mateusz</t>
  </si>
  <si>
    <t>Gawlak-Socka Jan</t>
  </si>
  <si>
    <t>Obtułowicz Michał</t>
  </si>
  <si>
    <t>Kucharski Patryk</t>
  </si>
  <si>
    <t>Sroka Szymon</t>
  </si>
  <si>
    <t>Rumian Max</t>
  </si>
  <si>
    <t>Sotwin Mateusz</t>
  </si>
  <si>
    <t>Bryniarski Michał</t>
  </si>
  <si>
    <t>Łukaszczyk Mateusz</t>
  </si>
  <si>
    <t>Józefowicz Jan</t>
  </si>
  <si>
    <t>Gąsienica-Mracielnik Franciszek</t>
  </si>
  <si>
    <t>Klos Adam</t>
  </si>
  <si>
    <t>Wydra Patryk</t>
  </si>
  <si>
    <t>Gąsienica-Daniel Jan</t>
  </si>
  <si>
    <t>Gawlak Stanisław</t>
  </si>
  <si>
    <t>Chudzich Krystian</t>
  </si>
  <si>
    <t>Klimek Jan</t>
  </si>
  <si>
    <t>Bobak Adrian</t>
  </si>
  <si>
    <t>Tryzna Konstanty</t>
  </si>
  <si>
    <t>Zięder Kacper</t>
  </si>
  <si>
    <t>Butscher Patryk</t>
  </si>
  <si>
    <t>Bielec Bartłomiej</t>
  </si>
  <si>
    <t>Gąsienica-Gut Andrzej</t>
  </si>
  <si>
    <t>Pilch Oliwier</t>
  </si>
  <si>
    <t>Komperda Andrzej</t>
  </si>
  <si>
    <t>Gąsienica Szymon</t>
  </si>
  <si>
    <t>Pitoń Andrzej</t>
  </si>
  <si>
    <t>Ruman Piotr</t>
  </si>
  <si>
    <t>Kowalik Kamil</t>
  </si>
  <si>
    <t>Kulpa Szymon</t>
  </si>
  <si>
    <t>Noumiuk Ireneusz</t>
  </si>
  <si>
    <t>Stoch Klemens</t>
  </si>
  <si>
    <t>Fedro Jan</t>
  </si>
  <si>
    <t>Worobiak Andrzej</t>
  </si>
  <si>
    <t>Kardaś-Rogowiec Ksawery</t>
  </si>
  <si>
    <t>Śpiewak Damian</t>
  </si>
  <si>
    <t>Kutwin Natan</t>
  </si>
  <si>
    <t>Syjud Filip</t>
  </si>
  <si>
    <t>Laszczyk Tymoteusz</t>
  </si>
  <si>
    <t>Kacperek Stanisław</t>
  </si>
  <si>
    <t>Molek Daniel</t>
  </si>
  <si>
    <t>Surówka Michał</t>
  </si>
  <si>
    <t>Wyniki  indywidualne szkoły podstawowe chłopcy roczniki 2008-2009</t>
  </si>
  <si>
    <t>Wyniki  indywidualne szkoły podstawowe chłopcy 2006 - 2007</t>
  </si>
  <si>
    <t>Wyniki  indywidualne szkoły podstawowe chłopcy 2003</t>
  </si>
  <si>
    <t>Wyniki  indywidualne szkoły podstawowe chłopcy 2004</t>
  </si>
  <si>
    <t>Wyniki  indywidualne szkoły podstawowe chłopcy 2005</t>
  </si>
  <si>
    <t xml:space="preserve">Wyniki Chłopcy </t>
  </si>
  <si>
    <t>Rowery górskie MTB 16.09.2015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</si>
</sst>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I52" sqref="I52"/>
    </sheetView>
  </sheetViews>
  <sheetFormatPr defaultColWidth="9.140625" defaultRowHeight="12.75"/>
  <cols>
    <col min="1" max="2" width="5.8515625" style="0" customWidth="1"/>
    <col min="3" max="3" width="21.8515625" style="0" customWidth="1"/>
    <col min="4" max="4" width="5.7109375" style="0" customWidth="1"/>
    <col min="5" max="5" width="14.28125" style="1" customWidth="1"/>
    <col min="6" max="6" width="8.28125" style="1" customWidth="1"/>
    <col min="7" max="7" width="7.7109375" style="0" customWidth="1"/>
    <col min="11" max="11" width="13.8515625" style="0" customWidth="1"/>
  </cols>
  <sheetData>
    <row r="1" ht="12.75">
      <c r="C1" s="2" t="s">
        <v>1</v>
      </c>
    </row>
    <row r="3" spans="2:5" ht="12.75">
      <c r="B3" s="2" t="s">
        <v>60</v>
      </c>
      <c r="D3" s="2" t="s">
        <v>59</v>
      </c>
      <c r="E3"/>
    </row>
    <row r="5" ht="12.75">
      <c r="B5" s="2" t="s">
        <v>61</v>
      </c>
    </row>
    <row r="6" spans="9:14" ht="12.75">
      <c r="I6" t="s">
        <v>3</v>
      </c>
      <c r="J6" t="s">
        <v>5</v>
      </c>
      <c r="K6" t="s">
        <v>7</v>
      </c>
      <c r="L6" t="s">
        <v>12</v>
      </c>
      <c r="M6" t="s">
        <v>0</v>
      </c>
      <c r="N6" t="s">
        <v>17</v>
      </c>
    </row>
    <row r="7" spans="1:8" ht="12.75">
      <c r="A7" s="3" t="s">
        <v>165</v>
      </c>
      <c r="B7" s="3" t="s">
        <v>166</v>
      </c>
      <c r="C7" s="3" t="s">
        <v>167</v>
      </c>
      <c r="D7" s="3" t="s">
        <v>168</v>
      </c>
      <c r="E7" s="10" t="s">
        <v>65</v>
      </c>
      <c r="F7" s="10" t="s">
        <v>169</v>
      </c>
      <c r="G7" s="3" t="s">
        <v>170</v>
      </c>
      <c r="H7" s="3" t="s">
        <v>171</v>
      </c>
    </row>
    <row r="8" spans="1:14" ht="12.75">
      <c r="A8">
        <v>1</v>
      </c>
      <c r="B8">
        <v>114</v>
      </c>
      <c r="C8" t="s">
        <v>2</v>
      </c>
      <c r="E8" t="s">
        <v>3</v>
      </c>
      <c r="F8" s="1">
        <v>0.004885185185185185</v>
      </c>
      <c r="G8" s="1"/>
      <c r="H8">
        <v>13</v>
      </c>
      <c r="I8">
        <f>13+9+7+5</f>
        <v>34</v>
      </c>
      <c r="J8">
        <f>11+8</f>
        <v>19</v>
      </c>
      <c r="K8">
        <f>10+3</f>
        <v>13</v>
      </c>
      <c r="L8">
        <v>6</v>
      </c>
      <c r="M8">
        <v>4</v>
      </c>
      <c r="N8">
        <v>3</v>
      </c>
    </row>
    <row r="9" spans="1:8" ht="12.75">
      <c r="A9">
        <v>2</v>
      </c>
      <c r="B9">
        <v>120</v>
      </c>
      <c r="C9" t="s">
        <v>4</v>
      </c>
      <c r="E9" t="s">
        <v>5</v>
      </c>
      <c r="F9" s="1">
        <v>0.0050224537037037035</v>
      </c>
      <c r="G9" s="1">
        <v>0.00013726851851851853</v>
      </c>
      <c r="H9">
        <v>11</v>
      </c>
    </row>
    <row r="10" spans="1:8" ht="12.75">
      <c r="A10">
        <v>3</v>
      </c>
      <c r="B10">
        <v>108</v>
      </c>
      <c r="C10" t="s">
        <v>6</v>
      </c>
      <c r="E10" t="s">
        <v>7</v>
      </c>
      <c r="F10" s="1">
        <v>0.005156134259259259</v>
      </c>
      <c r="G10" s="1">
        <v>0.00027094907407407406</v>
      </c>
      <c r="H10">
        <v>10</v>
      </c>
    </row>
    <row r="11" spans="1:8" ht="12.75">
      <c r="A11">
        <v>4</v>
      </c>
      <c r="B11">
        <v>115</v>
      </c>
      <c r="C11" t="s">
        <v>8</v>
      </c>
      <c r="E11" t="s">
        <v>3</v>
      </c>
      <c r="F11" s="1">
        <v>0.00600462962962963</v>
      </c>
      <c r="G11" s="1">
        <v>0.0011194444444444444</v>
      </c>
      <c r="H11">
        <v>9</v>
      </c>
    </row>
    <row r="12" spans="1:8" ht="12.75">
      <c r="A12">
        <v>5</v>
      </c>
      <c r="B12">
        <v>119</v>
      </c>
      <c r="C12" t="s">
        <v>9</v>
      </c>
      <c r="E12" t="s">
        <v>5</v>
      </c>
      <c r="F12" s="1">
        <v>0.006017476851851851</v>
      </c>
      <c r="G12" s="1">
        <v>0.0011322916666666666</v>
      </c>
      <c r="H12">
        <v>8</v>
      </c>
    </row>
    <row r="13" spans="1:8" ht="12.75">
      <c r="A13">
        <v>6</v>
      </c>
      <c r="B13">
        <v>112</v>
      </c>
      <c r="C13" t="s">
        <v>10</v>
      </c>
      <c r="E13" t="s">
        <v>3</v>
      </c>
      <c r="F13" s="1">
        <v>0.006246064814814815</v>
      </c>
      <c r="G13" s="1">
        <v>0.0013608796296296296</v>
      </c>
      <c r="H13">
        <v>7</v>
      </c>
    </row>
    <row r="14" spans="1:8" ht="12.75">
      <c r="A14">
        <v>7</v>
      </c>
      <c r="B14">
        <v>123</v>
      </c>
      <c r="C14" t="s">
        <v>11</v>
      </c>
      <c r="E14" t="s">
        <v>12</v>
      </c>
      <c r="F14" s="1">
        <v>0.006477314814814815</v>
      </c>
      <c r="G14" s="1">
        <v>0.0015921296296296293</v>
      </c>
      <c r="H14">
        <v>6</v>
      </c>
    </row>
    <row r="15" spans="1:8" ht="12.75">
      <c r="A15">
        <v>8</v>
      </c>
      <c r="B15">
        <v>113</v>
      </c>
      <c r="C15" t="s">
        <v>13</v>
      </c>
      <c r="E15" t="s">
        <v>3</v>
      </c>
      <c r="F15" s="1">
        <v>0.006511805555555556</v>
      </c>
      <c r="G15" s="1">
        <v>0.0016266203703703703</v>
      </c>
      <c r="H15">
        <v>5</v>
      </c>
    </row>
    <row r="16" spans="1:8" ht="12.75">
      <c r="A16">
        <v>9</v>
      </c>
      <c r="B16">
        <v>103</v>
      </c>
      <c r="C16" t="s">
        <v>14</v>
      </c>
      <c r="E16" t="s">
        <v>0</v>
      </c>
      <c r="F16" s="1">
        <v>0.0066241898148148145</v>
      </c>
      <c r="G16" s="1">
        <v>0.0017390046296296294</v>
      </c>
      <c r="H16">
        <v>4</v>
      </c>
    </row>
    <row r="17" spans="1:8" ht="12.75">
      <c r="A17">
        <v>10</v>
      </c>
      <c r="B17">
        <v>106</v>
      </c>
      <c r="C17" t="s">
        <v>15</v>
      </c>
      <c r="E17" t="s">
        <v>7</v>
      </c>
      <c r="F17" s="1">
        <v>0.00675787037037037</v>
      </c>
      <c r="G17" s="1">
        <v>0.0018726851851851853</v>
      </c>
      <c r="H17">
        <v>3</v>
      </c>
    </row>
    <row r="18" spans="1:8" ht="12.75">
      <c r="A18">
        <v>11</v>
      </c>
      <c r="B18">
        <v>124</v>
      </c>
      <c r="C18" t="s">
        <v>16</v>
      </c>
      <c r="E18" t="s">
        <v>17</v>
      </c>
      <c r="F18" s="1">
        <v>0.006864699074074074</v>
      </c>
      <c r="G18" s="1">
        <v>0.001979513888888889</v>
      </c>
      <c r="H18">
        <v>2</v>
      </c>
    </row>
    <row r="19" spans="1:8" ht="12.75">
      <c r="A19">
        <v>12</v>
      </c>
      <c r="B19">
        <v>104</v>
      </c>
      <c r="C19" t="s">
        <v>18</v>
      </c>
      <c r="E19" t="s">
        <v>17</v>
      </c>
      <c r="F19" s="1">
        <v>0.00699826388888889</v>
      </c>
      <c r="G19" s="1">
        <v>0.0021130787037037034</v>
      </c>
      <c r="H19">
        <v>1</v>
      </c>
    </row>
    <row r="20" spans="1:7" ht="12.75">
      <c r="A20">
        <v>13</v>
      </c>
      <c r="B20">
        <v>109</v>
      </c>
      <c r="C20" t="s">
        <v>19</v>
      </c>
      <c r="E20" t="s">
        <v>7</v>
      </c>
      <c r="F20" s="1">
        <v>0.007060185185185184</v>
      </c>
      <c r="G20" s="1">
        <v>0.0021750000000000003</v>
      </c>
    </row>
    <row r="21" spans="1:7" ht="12.75">
      <c r="A21">
        <v>14</v>
      </c>
      <c r="B21">
        <v>117</v>
      </c>
      <c r="C21" t="s">
        <v>20</v>
      </c>
      <c r="E21" t="s">
        <v>21</v>
      </c>
      <c r="F21" s="1">
        <v>0.007166435185185185</v>
      </c>
      <c r="G21" s="1">
        <v>0.00228125</v>
      </c>
    </row>
    <row r="22" spans="1:7" ht="12.75">
      <c r="A22">
        <v>15</v>
      </c>
      <c r="B22">
        <v>101</v>
      </c>
      <c r="C22" t="s">
        <v>22</v>
      </c>
      <c r="E22" t="s">
        <v>23</v>
      </c>
      <c r="F22" s="1">
        <v>0.007722106481481483</v>
      </c>
      <c r="G22" s="1">
        <v>0.002836921296296296</v>
      </c>
    </row>
    <row r="24" ht="12.75">
      <c r="B24" s="2" t="s">
        <v>150</v>
      </c>
    </row>
    <row r="25" ht="12.75">
      <c r="E25" s="2" t="s">
        <v>59</v>
      </c>
    </row>
    <row r="26" spans="1:14" ht="12.75">
      <c r="A26" s="3" t="s">
        <v>165</v>
      </c>
      <c r="B26" s="3" t="s">
        <v>166</v>
      </c>
      <c r="C26" s="3" t="s">
        <v>167</v>
      </c>
      <c r="D26" s="3" t="s">
        <v>168</v>
      </c>
      <c r="E26" s="10" t="s">
        <v>65</v>
      </c>
      <c r="F26" s="10" t="s">
        <v>169</v>
      </c>
      <c r="G26" s="3" t="s">
        <v>170</v>
      </c>
      <c r="H26" s="3" t="s">
        <v>171</v>
      </c>
      <c r="I26" t="s">
        <v>3</v>
      </c>
      <c r="J26" t="s">
        <v>5</v>
      </c>
      <c r="K26" t="s">
        <v>7</v>
      </c>
      <c r="L26" t="s">
        <v>12</v>
      </c>
      <c r="M26" t="s">
        <v>0</v>
      </c>
      <c r="N26" t="s">
        <v>17</v>
      </c>
    </row>
    <row r="27" spans="1:14" ht="12.75">
      <c r="A27">
        <v>1</v>
      </c>
      <c r="B27">
        <v>218</v>
      </c>
      <c r="C27" t="s">
        <v>24</v>
      </c>
      <c r="E27" t="s">
        <v>7</v>
      </c>
      <c r="F27" s="1">
        <v>0.004829861111111111</v>
      </c>
      <c r="G27" s="1"/>
      <c r="H27">
        <v>13</v>
      </c>
      <c r="K27">
        <f>13+11+9+8+5+4+3+1</f>
        <v>54</v>
      </c>
      <c r="M27">
        <v>10</v>
      </c>
      <c r="N27">
        <f>7+6+2</f>
        <v>15</v>
      </c>
    </row>
    <row r="28" spans="1:8" ht="12.75">
      <c r="A28">
        <v>2</v>
      </c>
      <c r="B28">
        <v>215</v>
      </c>
      <c r="C28" t="s">
        <v>25</v>
      </c>
      <c r="E28" t="s">
        <v>7</v>
      </c>
      <c r="F28" s="1">
        <v>0.005031481481481481</v>
      </c>
      <c r="G28" s="1">
        <v>0.00020162037037037042</v>
      </c>
      <c r="H28">
        <v>11</v>
      </c>
    </row>
    <row r="29" spans="1:8" ht="12.75">
      <c r="A29">
        <v>3</v>
      </c>
      <c r="B29">
        <v>204</v>
      </c>
      <c r="C29" t="s">
        <v>26</v>
      </c>
      <c r="E29" t="s">
        <v>0</v>
      </c>
      <c r="F29" s="1">
        <v>0.005608449074074075</v>
      </c>
      <c r="G29" s="1">
        <v>0.000778587962962963</v>
      </c>
      <c r="H29">
        <v>10</v>
      </c>
    </row>
    <row r="30" spans="1:8" ht="12.75">
      <c r="A30">
        <v>4</v>
      </c>
      <c r="B30">
        <v>221</v>
      </c>
      <c r="C30" t="s">
        <v>27</v>
      </c>
      <c r="E30" t="s">
        <v>7</v>
      </c>
      <c r="F30" s="1">
        <v>0.005646990740740741</v>
      </c>
      <c r="G30" s="1">
        <v>0.0008171296296296298</v>
      </c>
      <c r="H30">
        <v>9</v>
      </c>
    </row>
    <row r="31" spans="1:8" ht="12.75">
      <c r="A31">
        <v>5</v>
      </c>
      <c r="B31">
        <v>217</v>
      </c>
      <c r="C31" t="s">
        <v>28</v>
      </c>
      <c r="E31" t="s">
        <v>7</v>
      </c>
      <c r="F31" s="1">
        <v>0.005796180555555555</v>
      </c>
      <c r="G31" s="1">
        <v>0.0009663194444444445</v>
      </c>
      <c r="H31">
        <v>8</v>
      </c>
    </row>
    <row r="32" spans="1:8" ht="12.75">
      <c r="A32">
        <v>6</v>
      </c>
      <c r="B32">
        <v>209</v>
      </c>
      <c r="C32" t="s">
        <v>29</v>
      </c>
      <c r="E32" t="s">
        <v>17</v>
      </c>
      <c r="F32" s="1">
        <v>0.005924074074074075</v>
      </c>
      <c r="G32" s="1">
        <v>0.001094212962962963</v>
      </c>
      <c r="H32">
        <v>7</v>
      </c>
    </row>
    <row r="33" spans="1:8" ht="12.75">
      <c r="A33">
        <v>7</v>
      </c>
      <c r="B33">
        <v>210</v>
      </c>
      <c r="C33" t="s">
        <v>30</v>
      </c>
      <c r="E33" t="s">
        <v>17</v>
      </c>
      <c r="F33" s="1">
        <v>0.00603287037037037</v>
      </c>
      <c r="G33" s="1">
        <v>0.0012030092592592594</v>
      </c>
      <c r="H33">
        <v>6</v>
      </c>
    </row>
    <row r="34" spans="1:8" ht="12.75">
      <c r="A34">
        <v>8</v>
      </c>
      <c r="B34">
        <v>219</v>
      </c>
      <c r="C34" t="s">
        <v>31</v>
      </c>
      <c r="E34" t="s">
        <v>7</v>
      </c>
      <c r="F34" s="1">
        <v>0.006099305555555556</v>
      </c>
      <c r="G34" s="1">
        <v>0.0012694444444444444</v>
      </c>
      <c r="H34">
        <v>5</v>
      </c>
    </row>
    <row r="35" spans="1:8" ht="12.75">
      <c r="A35">
        <v>9</v>
      </c>
      <c r="B35">
        <v>216</v>
      </c>
      <c r="C35" t="s">
        <v>32</v>
      </c>
      <c r="E35" t="s">
        <v>7</v>
      </c>
      <c r="F35" s="1">
        <v>0.0061171296296296295</v>
      </c>
      <c r="G35" s="1">
        <v>0.0012872685185185185</v>
      </c>
      <c r="H35">
        <v>4</v>
      </c>
    </row>
    <row r="36" spans="1:8" ht="12.75">
      <c r="A36">
        <v>10</v>
      </c>
      <c r="B36">
        <v>222</v>
      </c>
      <c r="C36" t="s">
        <v>33</v>
      </c>
      <c r="E36" t="s">
        <v>7</v>
      </c>
      <c r="F36" s="1">
        <v>0.006438078703703704</v>
      </c>
      <c r="G36" s="1">
        <v>0.0016082175925925925</v>
      </c>
      <c r="H36">
        <v>3</v>
      </c>
    </row>
    <row r="37" spans="1:8" ht="12.75">
      <c r="A37">
        <v>11</v>
      </c>
      <c r="B37">
        <v>214</v>
      </c>
      <c r="C37" t="s">
        <v>34</v>
      </c>
      <c r="E37" t="s">
        <v>17</v>
      </c>
      <c r="F37" s="1">
        <v>0.006596412037037037</v>
      </c>
      <c r="G37" s="1">
        <v>0.001766550925925926</v>
      </c>
      <c r="H37">
        <v>2</v>
      </c>
    </row>
    <row r="38" spans="1:8" ht="12.75">
      <c r="A38">
        <v>12</v>
      </c>
      <c r="B38">
        <v>220</v>
      </c>
      <c r="C38" t="s">
        <v>35</v>
      </c>
      <c r="E38" t="s">
        <v>7</v>
      </c>
      <c r="F38" s="1">
        <v>0.006765856481481481</v>
      </c>
      <c r="G38" s="1">
        <v>0.0019359953703703703</v>
      </c>
      <c r="H38">
        <v>1</v>
      </c>
    </row>
    <row r="39" spans="1:7" ht="12.75">
      <c r="A39">
        <v>13</v>
      </c>
      <c r="B39">
        <v>203</v>
      </c>
      <c r="C39" t="s">
        <v>36</v>
      </c>
      <c r="E39" t="s">
        <v>23</v>
      </c>
      <c r="F39" s="1">
        <v>0.0067979166666666665</v>
      </c>
      <c r="G39" s="1">
        <v>0.001968055555555556</v>
      </c>
    </row>
    <row r="40" spans="1:7" ht="12.75">
      <c r="A40">
        <v>14</v>
      </c>
      <c r="B40">
        <v>212</v>
      </c>
      <c r="C40" t="s">
        <v>37</v>
      </c>
      <c r="E40" t="s">
        <v>17</v>
      </c>
      <c r="F40" s="1">
        <v>0.006984027777777777</v>
      </c>
      <c r="G40" s="1">
        <v>0.0021541666666666666</v>
      </c>
    </row>
    <row r="41" spans="1:7" ht="12.75">
      <c r="A41">
        <v>15</v>
      </c>
      <c r="B41">
        <v>241</v>
      </c>
      <c r="C41" t="s">
        <v>38</v>
      </c>
      <c r="E41" t="s">
        <v>7</v>
      </c>
      <c r="F41" s="1">
        <v>0.00709988425925926</v>
      </c>
      <c r="G41" s="1">
        <v>0.002270023148148148</v>
      </c>
    </row>
    <row r="42" spans="1:7" ht="12.75">
      <c r="A42">
        <v>16</v>
      </c>
      <c r="B42">
        <v>240</v>
      </c>
      <c r="C42" t="s">
        <v>39</v>
      </c>
      <c r="E42" t="s">
        <v>5</v>
      </c>
      <c r="F42" s="1">
        <v>0.007184606481481482</v>
      </c>
      <c r="G42" s="1">
        <v>0.0023547453703703703</v>
      </c>
    </row>
    <row r="43" spans="1:7" ht="12.75">
      <c r="A43">
        <v>17</v>
      </c>
      <c r="B43">
        <v>202</v>
      </c>
      <c r="C43" t="s">
        <v>40</v>
      </c>
      <c r="E43" t="s">
        <v>23</v>
      </c>
      <c r="F43" s="1">
        <v>0.007186921296296296</v>
      </c>
      <c r="G43" s="1">
        <v>0.002357060185185185</v>
      </c>
    </row>
    <row r="44" spans="1:7" ht="12.75">
      <c r="A44">
        <v>18</v>
      </c>
      <c r="B44">
        <v>223</v>
      </c>
      <c r="C44" t="s">
        <v>41</v>
      </c>
      <c r="E44" t="s">
        <v>7</v>
      </c>
      <c r="F44" s="1">
        <v>0.007202546296296296</v>
      </c>
      <c r="G44" s="1">
        <v>0.002372685185185185</v>
      </c>
    </row>
    <row r="45" spans="1:7" ht="12.75">
      <c r="A45">
        <v>19</v>
      </c>
      <c r="B45">
        <v>236</v>
      </c>
      <c r="C45" t="s">
        <v>42</v>
      </c>
      <c r="E45" t="s">
        <v>21</v>
      </c>
      <c r="F45" s="1">
        <v>0.007219328703703704</v>
      </c>
      <c r="G45" s="1">
        <v>0.0023894675925925928</v>
      </c>
    </row>
    <row r="46" spans="1:7" ht="12.75">
      <c r="A46">
        <v>20</v>
      </c>
      <c r="B46">
        <v>201</v>
      </c>
      <c r="C46" t="s">
        <v>43</v>
      </c>
      <c r="E46" t="s">
        <v>23</v>
      </c>
      <c r="F46" s="1">
        <v>0.007459375000000001</v>
      </c>
      <c r="G46" s="1">
        <v>0.002629513888888889</v>
      </c>
    </row>
    <row r="47" spans="1:7" ht="12.75">
      <c r="A47">
        <v>21</v>
      </c>
      <c r="B47">
        <v>237</v>
      </c>
      <c r="C47" t="s">
        <v>44</v>
      </c>
      <c r="E47" t="s">
        <v>21</v>
      </c>
      <c r="F47" s="1">
        <v>0.007504282407407407</v>
      </c>
      <c r="G47" s="1">
        <v>0.0026744212962962963</v>
      </c>
    </row>
    <row r="48" spans="1:7" ht="12.75">
      <c r="A48">
        <v>22</v>
      </c>
      <c r="B48">
        <v>211</v>
      </c>
      <c r="C48" t="s">
        <v>45</v>
      </c>
      <c r="E48" t="s">
        <v>17</v>
      </c>
      <c r="F48" s="1">
        <v>0.007562962962962962</v>
      </c>
      <c r="G48" s="1">
        <v>0.0027331018518518516</v>
      </c>
    </row>
    <row r="49" spans="1:7" ht="12.75">
      <c r="A49">
        <v>23</v>
      </c>
      <c r="B49">
        <v>238</v>
      </c>
      <c r="C49" t="s">
        <v>46</v>
      </c>
      <c r="E49" t="s">
        <v>21</v>
      </c>
      <c r="F49" s="1">
        <v>0.008792824074074074</v>
      </c>
      <c r="G49" s="1">
        <v>0.003962962962962963</v>
      </c>
    </row>
    <row r="50" spans="1:7" ht="12.75">
      <c r="A50">
        <v>24</v>
      </c>
      <c r="B50">
        <v>205</v>
      </c>
      <c r="C50" t="s">
        <v>47</v>
      </c>
      <c r="E50" t="s">
        <v>0</v>
      </c>
      <c r="F50" s="1">
        <v>0.0093625</v>
      </c>
      <c r="G50" s="1">
        <v>0.004532638888888889</v>
      </c>
    </row>
    <row r="52" ht="12.75">
      <c r="B52" s="2" t="s">
        <v>151</v>
      </c>
    </row>
    <row r="53" ht="12.75">
      <c r="E53" s="2" t="s">
        <v>59</v>
      </c>
    </row>
    <row r="54" spans="1:16" ht="12.75">
      <c r="A54" s="3" t="s">
        <v>165</v>
      </c>
      <c r="B54" s="3" t="s">
        <v>166</v>
      </c>
      <c r="C54" s="3" t="s">
        <v>167</v>
      </c>
      <c r="D54" s="3" t="s">
        <v>168</v>
      </c>
      <c r="E54" s="10" t="s">
        <v>65</v>
      </c>
      <c r="F54" s="10" t="s">
        <v>169</v>
      </c>
      <c r="G54" s="3" t="s">
        <v>170</v>
      </c>
      <c r="H54" s="3" t="s">
        <v>171</v>
      </c>
      <c r="I54" t="s">
        <v>5</v>
      </c>
      <c r="J54" t="s">
        <v>49</v>
      </c>
      <c r="K54" t="s">
        <v>62</v>
      </c>
      <c r="L54" t="s">
        <v>52</v>
      </c>
      <c r="M54" t="s">
        <v>63</v>
      </c>
      <c r="N54" t="s">
        <v>0</v>
      </c>
      <c r="O54" t="s">
        <v>21</v>
      </c>
      <c r="P54" t="s">
        <v>3</v>
      </c>
    </row>
    <row r="55" spans="1:16" ht="12.75">
      <c r="A55">
        <v>1</v>
      </c>
      <c r="B55">
        <v>328</v>
      </c>
      <c r="C55" t="s">
        <v>48</v>
      </c>
      <c r="E55" t="s">
        <v>49</v>
      </c>
      <c r="F55" s="1">
        <v>0.004682291666666666</v>
      </c>
      <c r="G55" s="1"/>
      <c r="H55">
        <v>10</v>
      </c>
      <c r="I55">
        <v>9</v>
      </c>
      <c r="J55">
        <v>10</v>
      </c>
      <c r="K55">
        <v>8</v>
      </c>
      <c r="L55">
        <v>7</v>
      </c>
      <c r="M55">
        <v>6</v>
      </c>
      <c r="N55">
        <v>3</v>
      </c>
      <c r="O55">
        <v>2</v>
      </c>
      <c r="P55">
        <v>1</v>
      </c>
    </row>
    <row r="56" spans="1:8" ht="12.75">
      <c r="A56">
        <v>2</v>
      </c>
      <c r="B56">
        <v>303</v>
      </c>
      <c r="C56" t="s">
        <v>50</v>
      </c>
      <c r="E56" t="s">
        <v>17</v>
      </c>
      <c r="F56" s="1">
        <v>0.005331828703703703</v>
      </c>
      <c r="G56" s="1">
        <v>0.0006495370370370369</v>
      </c>
      <c r="H56">
        <v>8</v>
      </c>
    </row>
    <row r="57" spans="1:8" ht="12.75">
      <c r="A57">
        <v>3</v>
      </c>
      <c r="B57">
        <v>327</v>
      </c>
      <c r="C57" t="s">
        <v>51</v>
      </c>
      <c r="E57" t="s">
        <v>52</v>
      </c>
      <c r="F57" s="1">
        <v>0.006308680555555556</v>
      </c>
      <c r="G57" s="1">
        <v>0.001626388888888889</v>
      </c>
      <c r="H57">
        <v>7</v>
      </c>
    </row>
    <row r="58" spans="1:8" ht="12.75">
      <c r="A58">
        <v>4</v>
      </c>
      <c r="B58">
        <v>308</v>
      </c>
      <c r="C58" t="s">
        <v>53</v>
      </c>
      <c r="E58" t="s">
        <v>7</v>
      </c>
      <c r="F58" s="1">
        <v>0.007133217592592593</v>
      </c>
      <c r="G58" s="1">
        <v>0.002450925925925926</v>
      </c>
      <c r="H58">
        <v>6</v>
      </c>
    </row>
    <row r="59" spans="1:8" ht="12.75">
      <c r="A59">
        <v>5</v>
      </c>
      <c r="B59">
        <v>325</v>
      </c>
      <c r="C59" t="s">
        <v>54</v>
      </c>
      <c r="E59" t="s">
        <v>5</v>
      </c>
      <c r="F59" s="1">
        <v>0.007285995370370371</v>
      </c>
      <c r="G59" s="1">
        <v>0.002603703703703704</v>
      </c>
      <c r="H59">
        <v>5</v>
      </c>
    </row>
    <row r="60" spans="1:8" ht="12.75">
      <c r="A60">
        <v>6</v>
      </c>
      <c r="B60">
        <v>326</v>
      </c>
      <c r="C60" t="s">
        <v>55</v>
      </c>
      <c r="E60" t="s">
        <v>5</v>
      </c>
      <c r="F60" s="1">
        <v>0.007313541666666666</v>
      </c>
      <c r="G60" s="1">
        <v>0.00263125</v>
      </c>
      <c r="H60">
        <v>4</v>
      </c>
    </row>
    <row r="61" spans="1:8" ht="12.75">
      <c r="A61">
        <v>7</v>
      </c>
      <c r="B61">
        <v>301</v>
      </c>
      <c r="C61" t="s">
        <v>56</v>
      </c>
      <c r="E61" t="s">
        <v>0</v>
      </c>
      <c r="F61" s="1">
        <v>0.007509143518518519</v>
      </c>
      <c r="G61" s="1">
        <v>0.0028268518518518517</v>
      </c>
      <c r="H61">
        <v>3</v>
      </c>
    </row>
    <row r="62" spans="1:8" ht="12.75">
      <c r="A62">
        <v>8</v>
      </c>
      <c r="B62">
        <v>321</v>
      </c>
      <c r="C62" t="s">
        <v>57</v>
      </c>
      <c r="E62" t="s">
        <v>21</v>
      </c>
      <c r="F62" s="1">
        <v>0.007608101851851852</v>
      </c>
      <c r="G62" s="1">
        <v>0.0029258101851851854</v>
      </c>
      <c r="H62">
        <v>2</v>
      </c>
    </row>
    <row r="63" spans="1:8" ht="12.75">
      <c r="A63">
        <v>9</v>
      </c>
      <c r="B63">
        <v>309</v>
      </c>
      <c r="C63" t="s">
        <v>58</v>
      </c>
      <c r="E63" t="s">
        <v>3</v>
      </c>
      <c r="F63" s="1">
        <v>0.007642013888888889</v>
      </c>
      <c r="G63" s="1">
        <v>0.0029597222222222225</v>
      </c>
      <c r="H63">
        <v>1</v>
      </c>
    </row>
    <row r="65" spans="2:7" ht="12.75">
      <c r="B65" s="2" t="s">
        <v>153</v>
      </c>
      <c r="E65"/>
      <c r="G65" s="1"/>
    </row>
    <row r="66" spans="2:7" ht="12.75">
      <c r="B66" s="2"/>
      <c r="E66" s="2" t="s">
        <v>172</v>
      </c>
      <c r="G66" s="1"/>
    </row>
    <row r="67" spans="1:15" ht="12.75">
      <c r="A67" s="3" t="s">
        <v>165</v>
      </c>
      <c r="B67" s="3" t="s">
        <v>166</v>
      </c>
      <c r="C67" s="3" t="s">
        <v>167</v>
      </c>
      <c r="E67" s="10" t="s">
        <v>65</v>
      </c>
      <c r="F67" s="10" t="s">
        <v>169</v>
      </c>
      <c r="G67" s="3" t="s">
        <v>170</v>
      </c>
      <c r="H67" s="3" t="s">
        <v>171</v>
      </c>
      <c r="I67" s="3" t="s">
        <v>75</v>
      </c>
      <c r="J67" s="3" t="s">
        <v>76</v>
      </c>
      <c r="K67" s="3" t="s">
        <v>0</v>
      </c>
      <c r="L67" s="3" t="s">
        <v>77</v>
      </c>
      <c r="M67" s="3" t="s">
        <v>23</v>
      </c>
      <c r="N67" s="3" t="s">
        <v>78</v>
      </c>
      <c r="O67" s="3" t="s">
        <v>79</v>
      </c>
    </row>
    <row r="68" spans="1:15" ht="12.75">
      <c r="A68">
        <v>1</v>
      </c>
      <c r="B68">
        <v>427</v>
      </c>
      <c r="C68" t="s">
        <v>80</v>
      </c>
      <c r="E68" t="s">
        <v>7</v>
      </c>
      <c r="F68" s="1">
        <v>0.002940972222222223</v>
      </c>
      <c r="G68" s="1"/>
      <c r="H68">
        <v>13</v>
      </c>
      <c r="I68">
        <f>13+9</f>
        <v>22</v>
      </c>
      <c r="J68">
        <f>11+6+5+4</f>
        <v>26</v>
      </c>
      <c r="K68">
        <v>12</v>
      </c>
      <c r="L68">
        <v>8</v>
      </c>
      <c r="M68">
        <v>7</v>
      </c>
      <c r="N68">
        <v>3</v>
      </c>
      <c r="O68">
        <v>1</v>
      </c>
    </row>
    <row r="69" spans="1:8" ht="12.75">
      <c r="A69">
        <v>2</v>
      </c>
      <c r="B69">
        <v>422</v>
      </c>
      <c r="C69" t="s">
        <v>81</v>
      </c>
      <c r="E69" t="s">
        <v>17</v>
      </c>
      <c r="F69" s="1">
        <v>0.003085532407407407</v>
      </c>
      <c r="G69" s="1">
        <v>0.00014456018518518518</v>
      </c>
      <c r="H69">
        <v>11</v>
      </c>
    </row>
    <row r="70" spans="1:8" ht="12.75">
      <c r="A70">
        <v>3</v>
      </c>
      <c r="B70">
        <v>408</v>
      </c>
      <c r="C70" t="s">
        <v>82</v>
      </c>
      <c r="E70" t="s">
        <v>0</v>
      </c>
      <c r="F70" s="1">
        <v>0.0032347222222222217</v>
      </c>
      <c r="G70" s="1">
        <v>0.00029375</v>
      </c>
      <c r="H70">
        <v>10</v>
      </c>
    </row>
    <row r="71" spans="1:8" ht="12.75">
      <c r="A71">
        <v>4</v>
      </c>
      <c r="B71">
        <v>430</v>
      </c>
      <c r="C71" t="s">
        <v>83</v>
      </c>
      <c r="E71" t="s">
        <v>7</v>
      </c>
      <c r="F71" s="1">
        <v>0.003295138888888889</v>
      </c>
      <c r="G71" s="1">
        <v>0.0003541666666666667</v>
      </c>
      <c r="H71">
        <v>9</v>
      </c>
    </row>
    <row r="72" spans="1:8" ht="12.75">
      <c r="A72">
        <v>5</v>
      </c>
      <c r="B72">
        <v>459</v>
      </c>
      <c r="C72" t="s">
        <v>84</v>
      </c>
      <c r="E72" t="s">
        <v>3</v>
      </c>
      <c r="F72" s="1">
        <v>0.0033871527777777776</v>
      </c>
      <c r="G72" s="1">
        <v>0.0004461805555555555</v>
      </c>
      <c r="H72">
        <v>8</v>
      </c>
    </row>
    <row r="73" spans="1:8" ht="12.75">
      <c r="A73">
        <v>6</v>
      </c>
      <c r="B73">
        <v>403</v>
      </c>
      <c r="C73" t="s">
        <v>85</v>
      </c>
      <c r="E73" t="s">
        <v>23</v>
      </c>
      <c r="F73" s="1">
        <v>0.003496759259259259</v>
      </c>
      <c r="G73" s="1">
        <v>0.000555787037037037</v>
      </c>
      <c r="H73">
        <v>7</v>
      </c>
    </row>
    <row r="74" spans="1:8" ht="12.75">
      <c r="A74">
        <v>7</v>
      </c>
      <c r="B74">
        <v>419</v>
      </c>
      <c r="C74" t="s">
        <v>86</v>
      </c>
      <c r="E74" t="s">
        <v>17</v>
      </c>
      <c r="F74" s="1">
        <v>0.003500115740740741</v>
      </c>
      <c r="G74" s="1">
        <v>0.0005591435185185186</v>
      </c>
      <c r="H74">
        <v>6</v>
      </c>
    </row>
    <row r="75" spans="1:8" ht="12.75">
      <c r="A75">
        <v>8</v>
      </c>
      <c r="B75">
        <v>414</v>
      </c>
      <c r="C75" t="s">
        <v>87</v>
      </c>
      <c r="E75" t="s">
        <v>17</v>
      </c>
      <c r="F75" s="1">
        <v>0.003546296296296296</v>
      </c>
      <c r="G75" s="1">
        <v>0.000605324074074074</v>
      </c>
      <c r="H75">
        <v>5</v>
      </c>
    </row>
    <row r="76" spans="1:8" ht="12.75">
      <c r="A76">
        <v>9</v>
      </c>
      <c r="B76">
        <v>415</v>
      </c>
      <c r="C76" t="s">
        <v>88</v>
      </c>
      <c r="E76" t="s">
        <v>17</v>
      </c>
      <c r="F76" s="1">
        <v>0.003546412037037037</v>
      </c>
      <c r="G76" s="1">
        <v>0.0006054398148148148</v>
      </c>
      <c r="H76">
        <v>4</v>
      </c>
    </row>
    <row r="77" spans="1:8" ht="12.75">
      <c r="A77">
        <v>10</v>
      </c>
      <c r="B77">
        <v>466</v>
      </c>
      <c r="C77" t="s">
        <v>89</v>
      </c>
      <c r="E77" t="s">
        <v>5</v>
      </c>
      <c r="F77" s="1">
        <v>0.0035499999999999998</v>
      </c>
      <c r="G77" s="1">
        <v>0.0006090277777777778</v>
      </c>
      <c r="H77">
        <v>3</v>
      </c>
    </row>
    <row r="78" spans="1:8" ht="12.75">
      <c r="A78">
        <v>11</v>
      </c>
      <c r="B78">
        <v>406</v>
      </c>
      <c r="C78" t="s">
        <v>90</v>
      </c>
      <c r="E78" t="s">
        <v>0</v>
      </c>
      <c r="F78" s="1">
        <v>0.0035869212962962964</v>
      </c>
      <c r="G78" s="1">
        <v>0.0006459490740740741</v>
      </c>
      <c r="H78">
        <v>2</v>
      </c>
    </row>
    <row r="79" spans="1:8" ht="12.75">
      <c r="A79">
        <v>12</v>
      </c>
      <c r="B79">
        <v>444</v>
      </c>
      <c r="C79" t="s">
        <v>91</v>
      </c>
      <c r="E79" t="s">
        <v>72</v>
      </c>
      <c r="F79" s="1">
        <v>0.0036134259259259257</v>
      </c>
      <c r="G79" s="1">
        <v>0.0006724537037037038</v>
      </c>
      <c r="H79">
        <v>1</v>
      </c>
    </row>
    <row r="80" spans="1:7" ht="12.75">
      <c r="A80">
        <v>13</v>
      </c>
      <c r="B80">
        <v>469</v>
      </c>
      <c r="C80" t="s">
        <v>92</v>
      </c>
      <c r="E80" t="s">
        <v>7</v>
      </c>
      <c r="F80" s="1">
        <v>0.00371099537037037</v>
      </c>
      <c r="G80" s="1">
        <v>0.0007700231481481482</v>
      </c>
    </row>
    <row r="81" spans="1:7" ht="12.75">
      <c r="A81">
        <v>14</v>
      </c>
      <c r="B81">
        <v>412</v>
      </c>
      <c r="C81" t="s">
        <v>93</v>
      </c>
      <c r="E81" t="s">
        <v>17</v>
      </c>
      <c r="F81" s="1">
        <v>0.0037376157407407406</v>
      </c>
      <c r="G81" s="1">
        <v>0.0007966435185185186</v>
      </c>
    </row>
    <row r="82" spans="1:7" ht="12.75">
      <c r="A82">
        <v>15</v>
      </c>
      <c r="B82">
        <v>439</v>
      </c>
      <c r="C82" t="s">
        <v>94</v>
      </c>
      <c r="E82" t="s">
        <v>72</v>
      </c>
      <c r="F82" s="1">
        <v>0.003759375</v>
      </c>
      <c r="G82" s="1">
        <v>0.0008184027777777778</v>
      </c>
    </row>
    <row r="83" spans="1:7" ht="12.75">
      <c r="A83">
        <v>16</v>
      </c>
      <c r="B83">
        <v>458</v>
      </c>
      <c r="C83" t="s">
        <v>95</v>
      </c>
      <c r="E83" t="s">
        <v>3</v>
      </c>
      <c r="F83" s="1">
        <v>0.0037719907407407407</v>
      </c>
      <c r="G83" s="1">
        <v>0.0008310185185185186</v>
      </c>
    </row>
    <row r="84" spans="1:7" ht="12.75">
      <c r="A84">
        <v>17</v>
      </c>
      <c r="B84">
        <v>461</v>
      </c>
      <c r="C84" t="s">
        <v>96</v>
      </c>
      <c r="E84" t="s">
        <v>21</v>
      </c>
      <c r="F84" s="1">
        <v>0.003797685185185185</v>
      </c>
      <c r="G84" s="1">
        <v>0.0008567129629629629</v>
      </c>
    </row>
    <row r="85" spans="1:7" ht="12.75">
      <c r="A85">
        <v>18</v>
      </c>
      <c r="B85">
        <v>436</v>
      </c>
      <c r="C85" t="s">
        <v>97</v>
      </c>
      <c r="E85" t="s">
        <v>7</v>
      </c>
      <c r="F85" s="1">
        <v>0.003866435185185185</v>
      </c>
      <c r="G85" s="1">
        <v>0.000925462962962963</v>
      </c>
    </row>
    <row r="86" spans="1:7" ht="12.75">
      <c r="A86">
        <v>19</v>
      </c>
      <c r="B86">
        <v>423</v>
      </c>
      <c r="C86" t="s">
        <v>98</v>
      </c>
      <c r="E86" t="s">
        <v>7</v>
      </c>
      <c r="F86" s="1">
        <v>0.003914699074074074</v>
      </c>
      <c r="G86" s="1">
        <v>0.0009737268518518518</v>
      </c>
    </row>
    <row r="87" spans="1:7" ht="12.75">
      <c r="A87">
        <v>20</v>
      </c>
      <c r="B87">
        <v>405</v>
      </c>
      <c r="C87" t="s">
        <v>99</v>
      </c>
      <c r="E87" t="s">
        <v>0</v>
      </c>
      <c r="F87" s="1">
        <v>0.003930324074074074</v>
      </c>
      <c r="G87" s="1">
        <v>0.000989351851851852</v>
      </c>
    </row>
    <row r="88" spans="1:7" ht="12.75">
      <c r="A88">
        <v>21</v>
      </c>
      <c r="B88">
        <v>425</v>
      </c>
      <c r="C88" t="s">
        <v>100</v>
      </c>
      <c r="E88" t="s">
        <v>7</v>
      </c>
      <c r="F88" s="1">
        <v>0.003946064814814815</v>
      </c>
      <c r="G88" s="1">
        <v>0.0010050925925925926</v>
      </c>
    </row>
    <row r="89" spans="1:7" ht="12.75">
      <c r="A89">
        <v>22</v>
      </c>
      <c r="B89">
        <v>437</v>
      </c>
      <c r="C89" t="s">
        <v>101</v>
      </c>
      <c r="E89" t="s">
        <v>7</v>
      </c>
      <c r="F89" s="1">
        <v>0.003947916666666667</v>
      </c>
      <c r="G89" s="1">
        <v>0.0010069444444444444</v>
      </c>
    </row>
    <row r="90" spans="1:7" ht="12.75">
      <c r="A90">
        <v>23</v>
      </c>
      <c r="B90">
        <v>421</v>
      </c>
      <c r="C90" t="s">
        <v>102</v>
      </c>
      <c r="E90" t="s">
        <v>17</v>
      </c>
      <c r="F90" s="1">
        <v>0.004028125</v>
      </c>
      <c r="G90" s="1">
        <v>0.0010871527777777778</v>
      </c>
    </row>
    <row r="91" spans="1:7" ht="12.75">
      <c r="A91">
        <v>24</v>
      </c>
      <c r="B91">
        <v>443</v>
      </c>
      <c r="C91" t="s">
        <v>103</v>
      </c>
      <c r="E91" t="s">
        <v>72</v>
      </c>
      <c r="F91" s="1">
        <v>0.00403449074074074</v>
      </c>
      <c r="G91" s="1">
        <v>0.0010935185185185186</v>
      </c>
    </row>
    <row r="92" spans="1:7" ht="12.75">
      <c r="A92">
        <v>25</v>
      </c>
      <c r="B92">
        <v>442</v>
      </c>
      <c r="C92" t="s">
        <v>104</v>
      </c>
      <c r="E92" t="s">
        <v>72</v>
      </c>
      <c r="F92" s="1">
        <v>0.004069675925925925</v>
      </c>
      <c r="G92" s="1">
        <v>0.0011287037037037036</v>
      </c>
    </row>
    <row r="93" spans="1:7" ht="12.75">
      <c r="A93">
        <v>26</v>
      </c>
      <c r="B93">
        <v>426</v>
      </c>
      <c r="C93" t="s">
        <v>105</v>
      </c>
      <c r="E93" t="s">
        <v>7</v>
      </c>
      <c r="F93" s="1">
        <v>0.0040990740740740736</v>
      </c>
      <c r="G93" s="1">
        <v>0.001158101851851852</v>
      </c>
    </row>
    <row r="94" spans="1:7" ht="12.75">
      <c r="A94">
        <v>27</v>
      </c>
      <c r="B94">
        <v>433</v>
      </c>
      <c r="C94" t="s">
        <v>106</v>
      </c>
      <c r="E94" t="s">
        <v>7</v>
      </c>
      <c r="F94" s="1">
        <v>0.004108449074074074</v>
      </c>
      <c r="G94" s="1">
        <v>0.0011674768518518516</v>
      </c>
    </row>
    <row r="95" spans="1:7" ht="12.75">
      <c r="A95">
        <v>28</v>
      </c>
      <c r="B95">
        <v>410</v>
      </c>
      <c r="C95" t="s">
        <v>107</v>
      </c>
      <c r="E95" t="s">
        <v>0</v>
      </c>
      <c r="F95" s="1">
        <v>0.004133101851851851</v>
      </c>
      <c r="G95" s="1">
        <v>0.0011921296296296296</v>
      </c>
    </row>
    <row r="96" spans="1:7" ht="12.75">
      <c r="A96">
        <v>29</v>
      </c>
      <c r="B96">
        <v>438</v>
      </c>
      <c r="C96" t="s">
        <v>108</v>
      </c>
      <c r="E96" t="s">
        <v>72</v>
      </c>
      <c r="F96" s="1">
        <v>0.0041498842592592585</v>
      </c>
      <c r="G96" s="1">
        <v>0.001208912037037037</v>
      </c>
    </row>
    <row r="97" spans="1:7" ht="12.75">
      <c r="A97">
        <v>30</v>
      </c>
      <c r="B97">
        <v>424</v>
      </c>
      <c r="C97" t="s">
        <v>109</v>
      </c>
      <c r="E97" t="s">
        <v>7</v>
      </c>
      <c r="F97" s="1">
        <v>0.004247453703703704</v>
      </c>
      <c r="G97" s="1">
        <v>0.0013064814814814816</v>
      </c>
    </row>
    <row r="98" spans="1:7" ht="12.75">
      <c r="A98">
        <v>31</v>
      </c>
      <c r="B98">
        <v>420</v>
      </c>
      <c r="C98" t="s">
        <v>110</v>
      </c>
      <c r="E98" t="s">
        <v>17</v>
      </c>
      <c r="F98" s="1">
        <v>0.004268981481481481</v>
      </c>
      <c r="G98" s="1">
        <v>0.001328009259259259</v>
      </c>
    </row>
    <row r="99" spans="1:7" ht="12.75">
      <c r="A99">
        <v>32</v>
      </c>
      <c r="B99">
        <v>447</v>
      </c>
      <c r="C99" t="s">
        <v>111</v>
      </c>
      <c r="E99" t="s">
        <v>3</v>
      </c>
      <c r="F99" s="1">
        <v>0.004340277777777778</v>
      </c>
      <c r="G99" s="1">
        <v>0.0013993055555555555</v>
      </c>
    </row>
    <row r="100" spans="1:7" ht="12.75">
      <c r="A100">
        <v>33</v>
      </c>
      <c r="B100">
        <v>463</v>
      </c>
      <c r="C100" t="s">
        <v>112</v>
      </c>
      <c r="E100" t="s">
        <v>5</v>
      </c>
      <c r="F100" s="1">
        <v>0.004598726851851852</v>
      </c>
      <c r="G100" s="1">
        <v>0.0016577546296296295</v>
      </c>
    </row>
    <row r="101" spans="1:7" ht="12.75">
      <c r="A101">
        <v>34</v>
      </c>
      <c r="B101">
        <v>464</v>
      </c>
      <c r="C101" t="s">
        <v>113</v>
      </c>
      <c r="E101" t="s">
        <v>5</v>
      </c>
      <c r="F101" s="1">
        <v>0.00475949074074074</v>
      </c>
      <c r="G101" s="1">
        <v>0.0018185185185185186</v>
      </c>
    </row>
    <row r="102" spans="1:7" ht="12.75">
      <c r="A102">
        <v>35</v>
      </c>
      <c r="B102">
        <v>417</v>
      </c>
      <c r="C102" t="s">
        <v>114</v>
      </c>
      <c r="E102" t="s">
        <v>17</v>
      </c>
      <c r="F102" s="1">
        <v>0.004818402777777778</v>
      </c>
      <c r="G102" s="1">
        <v>0.0018774305555555556</v>
      </c>
    </row>
    <row r="103" spans="1:7" ht="12.75">
      <c r="A103">
        <v>36</v>
      </c>
      <c r="B103">
        <v>435</v>
      </c>
      <c r="C103" t="s">
        <v>115</v>
      </c>
      <c r="E103" t="s">
        <v>7</v>
      </c>
      <c r="F103" s="1">
        <v>0.004862037037037037</v>
      </c>
      <c r="G103" s="1">
        <v>0.0019210648148148147</v>
      </c>
    </row>
    <row r="104" spans="1:7" ht="12.75">
      <c r="A104">
        <v>37</v>
      </c>
      <c r="B104">
        <v>446</v>
      </c>
      <c r="C104" t="s">
        <v>116</v>
      </c>
      <c r="E104" t="s">
        <v>3</v>
      </c>
      <c r="F104" s="1">
        <v>0.004870138888888888</v>
      </c>
      <c r="G104" s="1">
        <v>0.0019291666666666667</v>
      </c>
    </row>
    <row r="105" spans="1:7" ht="12.75">
      <c r="A105">
        <v>38</v>
      </c>
      <c r="B105">
        <v>467</v>
      </c>
      <c r="C105" t="s">
        <v>117</v>
      </c>
      <c r="E105" t="s">
        <v>12</v>
      </c>
      <c r="F105" s="1">
        <v>0.004913425925925926</v>
      </c>
      <c r="G105" s="1">
        <v>0.001972453703703704</v>
      </c>
    </row>
    <row r="106" spans="1:7" ht="12.75">
      <c r="A106">
        <v>39</v>
      </c>
      <c r="B106">
        <v>407</v>
      </c>
      <c r="C106" t="s">
        <v>118</v>
      </c>
      <c r="E106" t="s">
        <v>0</v>
      </c>
      <c r="F106" s="1">
        <v>0.004916203703703704</v>
      </c>
      <c r="G106" s="1">
        <v>0.0019752314814814815</v>
      </c>
    </row>
    <row r="107" spans="1:7" ht="12.75">
      <c r="A107">
        <v>40</v>
      </c>
      <c r="B107">
        <v>454</v>
      </c>
      <c r="C107" t="s">
        <v>119</v>
      </c>
      <c r="E107" t="s">
        <v>3</v>
      </c>
      <c r="F107" s="1">
        <v>0.004976967592592593</v>
      </c>
      <c r="G107" s="1">
        <v>0.0020359953703703707</v>
      </c>
    </row>
    <row r="108" spans="1:7" ht="12.75">
      <c r="A108">
        <v>41</v>
      </c>
      <c r="B108">
        <v>401</v>
      </c>
      <c r="C108" t="s">
        <v>120</v>
      </c>
      <c r="E108" t="s">
        <v>23</v>
      </c>
      <c r="F108" s="1">
        <v>0.0049908564814814815</v>
      </c>
      <c r="G108" s="1">
        <v>0.002049884259259259</v>
      </c>
    </row>
    <row r="109" spans="1:7" ht="12.75">
      <c r="A109">
        <v>42</v>
      </c>
      <c r="B109">
        <v>402</v>
      </c>
      <c r="C109" t="s">
        <v>121</v>
      </c>
      <c r="E109" t="s">
        <v>23</v>
      </c>
      <c r="F109" s="1">
        <v>0.0051402777777777775</v>
      </c>
      <c r="G109" s="1">
        <v>0.0021993055555555555</v>
      </c>
    </row>
    <row r="110" spans="1:7" ht="12.75">
      <c r="A110">
        <v>43</v>
      </c>
      <c r="B110">
        <v>416</v>
      </c>
      <c r="C110" t="s">
        <v>122</v>
      </c>
      <c r="E110" t="s">
        <v>17</v>
      </c>
      <c r="F110" s="1">
        <v>0.0051715277777777775</v>
      </c>
      <c r="G110" s="1">
        <v>0.0022305555555555555</v>
      </c>
    </row>
    <row r="111" spans="1:7" ht="12.75">
      <c r="A111">
        <v>44</v>
      </c>
      <c r="B111">
        <v>462</v>
      </c>
      <c r="C111" t="s">
        <v>123</v>
      </c>
      <c r="E111" t="s">
        <v>5</v>
      </c>
      <c r="F111" s="1">
        <v>0.005385879629629629</v>
      </c>
      <c r="G111" s="1">
        <v>0.0024449074074074074</v>
      </c>
    </row>
    <row r="112" spans="1:7" ht="12.75">
      <c r="A112">
        <v>45</v>
      </c>
      <c r="B112">
        <v>413</v>
      </c>
      <c r="C112" t="s">
        <v>124</v>
      </c>
      <c r="E112" t="s">
        <v>17</v>
      </c>
      <c r="F112" s="1">
        <v>0.005409143518518518</v>
      </c>
      <c r="G112" s="1">
        <v>0.0024681712962962964</v>
      </c>
    </row>
    <row r="113" spans="1:7" ht="12.75">
      <c r="A113">
        <v>46</v>
      </c>
      <c r="B113">
        <v>465</v>
      </c>
      <c r="C113" t="s">
        <v>125</v>
      </c>
      <c r="E113" t="s">
        <v>5</v>
      </c>
      <c r="F113" s="1">
        <v>0.005702083333333333</v>
      </c>
      <c r="G113" s="1">
        <v>0.0027611111111111113</v>
      </c>
    </row>
    <row r="114" spans="1:7" ht="12.75">
      <c r="A114">
        <v>47</v>
      </c>
      <c r="B114">
        <v>468</v>
      </c>
      <c r="C114" t="s">
        <v>126</v>
      </c>
      <c r="E114" t="s">
        <v>12</v>
      </c>
      <c r="F114" s="1">
        <v>0.006271064814814815</v>
      </c>
      <c r="G114" s="1">
        <v>0.003330092592592593</v>
      </c>
    </row>
    <row r="116" ht="12.75">
      <c r="B116" s="2" t="s">
        <v>152</v>
      </c>
    </row>
    <row r="117" ht="12.75">
      <c r="E117" s="2" t="s">
        <v>172</v>
      </c>
    </row>
    <row r="119" spans="1:14" ht="12.75">
      <c r="A119" s="3" t="s">
        <v>165</v>
      </c>
      <c r="B119" s="3" t="s">
        <v>166</v>
      </c>
      <c r="C119" s="3" t="s">
        <v>167</v>
      </c>
      <c r="D119" s="3" t="s">
        <v>168</v>
      </c>
      <c r="E119" s="10" t="s">
        <v>65</v>
      </c>
      <c r="F119" s="10" t="s">
        <v>169</v>
      </c>
      <c r="G119" s="3" t="s">
        <v>170</v>
      </c>
      <c r="H119" s="3" t="s">
        <v>171</v>
      </c>
      <c r="I119" s="3" t="s">
        <v>77</v>
      </c>
      <c r="J119" s="3" t="s">
        <v>75</v>
      </c>
      <c r="K119" s="3" t="s">
        <v>78</v>
      </c>
      <c r="L119" s="3" t="s">
        <v>76</v>
      </c>
      <c r="M119" s="3" t="s">
        <v>79</v>
      </c>
      <c r="N119" s="3" t="s">
        <v>164</v>
      </c>
    </row>
    <row r="120" spans="1:14" ht="12.75">
      <c r="A120">
        <v>1</v>
      </c>
      <c r="B120">
        <v>634</v>
      </c>
      <c r="C120" t="s">
        <v>127</v>
      </c>
      <c r="D120">
        <v>2008</v>
      </c>
      <c r="E120" t="s">
        <v>3</v>
      </c>
      <c r="F120" s="1">
        <v>0.003976388888888889</v>
      </c>
      <c r="G120" s="1"/>
      <c r="H120">
        <v>13</v>
      </c>
      <c r="I120">
        <v>21</v>
      </c>
      <c r="J120">
        <f>9+7+2+1</f>
        <v>19</v>
      </c>
      <c r="K120">
        <v>6</v>
      </c>
      <c r="L120">
        <f>5+4</f>
        <v>9</v>
      </c>
      <c r="M120">
        <f>11+10</f>
        <v>21</v>
      </c>
      <c r="N120">
        <v>3</v>
      </c>
    </row>
    <row r="121" spans="1:8" ht="12.75">
      <c r="A121">
        <v>2</v>
      </c>
      <c r="B121">
        <v>445</v>
      </c>
      <c r="C121" t="s">
        <v>156</v>
      </c>
      <c r="D121">
        <v>2008</v>
      </c>
      <c r="E121" t="s">
        <v>72</v>
      </c>
      <c r="F121" s="1">
        <v>0.004051157407407407</v>
      </c>
      <c r="G121" s="1">
        <v>7.476851851851851E-05</v>
      </c>
      <c r="H121">
        <v>11</v>
      </c>
    </row>
    <row r="122" spans="1:8" ht="12.75">
      <c r="A122">
        <v>3</v>
      </c>
      <c r="B122">
        <v>643</v>
      </c>
      <c r="C122" t="s">
        <v>157</v>
      </c>
      <c r="D122">
        <v>2008</v>
      </c>
      <c r="E122" t="s">
        <v>72</v>
      </c>
      <c r="F122" s="1">
        <v>0.004092824074074074</v>
      </c>
      <c r="G122" s="1">
        <v>0.0001164351851851852</v>
      </c>
      <c r="H122">
        <v>10</v>
      </c>
    </row>
    <row r="123" spans="1:8" ht="12.75">
      <c r="A123">
        <v>4</v>
      </c>
      <c r="B123">
        <v>619</v>
      </c>
      <c r="C123" t="s">
        <v>128</v>
      </c>
      <c r="D123">
        <v>2008</v>
      </c>
      <c r="E123" t="s">
        <v>7</v>
      </c>
      <c r="F123" s="1">
        <v>0.004287268518518518</v>
      </c>
      <c r="G123" s="1">
        <v>0.00031087962962962965</v>
      </c>
      <c r="H123">
        <v>9</v>
      </c>
    </row>
    <row r="124" spans="1:8" ht="12.75">
      <c r="A124">
        <v>5</v>
      </c>
      <c r="B124">
        <v>631</v>
      </c>
      <c r="C124" t="s">
        <v>129</v>
      </c>
      <c r="D124">
        <v>2008</v>
      </c>
      <c r="E124" t="s">
        <v>3</v>
      </c>
      <c r="F124" s="1">
        <v>0.004294907407407408</v>
      </c>
      <c r="G124" s="1">
        <v>0.0003185185185185185</v>
      </c>
      <c r="H124">
        <v>8</v>
      </c>
    </row>
    <row r="125" spans="1:8" ht="12.75">
      <c r="A125">
        <v>6</v>
      </c>
      <c r="B125">
        <v>611</v>
      </c>
      <c r="C125" t="s">
        <v>130</v>
      </c>
      <c r="D125">
        <v>2008</v>
      </c>
      <c r="E125" t="s">
        <v>7</v>
      </c>
      <c r="F125" s="1">
        <v>0.0045929398148148145</v>
      </c>
      <c r="G125" s="1">
        <v>0.0006165509259259259</v>
      </c>
      <c r="H125">
        <v>7</v>
      </c>
    </row>
    <row r="126" spans="1:8" ht="12.75">
      <c r="A126">
        <v>7</v>
      </c>
      <c r="B126">
        <v>638</v>
      </c>
      <c r="C126" t="s">
        <v>131</v>
      </c>
      <c r="D126">
        <v>2008</v>
      </c>
      <c r="E126" t="s">
        <v>5</v>
      </c>
      <c r="F126" s="1">
        <v>0.004728356481481482</v>
      </c>
      <c r="G126" s="1">
        <v>0.0007519675925925926</v>
      </c>
      <c r="H126">
        <v>6</v>
      </c>
    </row>
    <row r="127" spans="1:8" ht="12.75">
      <c r="A127">
        <v>8</v>
      </c>
      <c r="B127">
        <v>604</v>
      </c>
      <c r="C127" t="s">
        <v>132</v>
      </c>
      <c r="D127">
        <v>2008</v>
      </c>
      <c r="E127" t="s">
        <v>17</v>
      </c>
      <c r="F127" s="1">
        <v>0.0048336805555555555</v>
      </c>
      <c r="G127" s="1">
        <v>0.0008572916666666667</v>
      </c>
      <c r="H127">
        <v>5</v>
      </c>
    </row>
    <row r="128" spans="1:8" ht="12.75">
      <c r="A128">
        <v>9</v>
      </c>
      <c r="B128">
        <v>601</v>
      </c>
      <c r="C128" t="s">
        <v>133</v>
      </c>
      <c r="D128">
        <v>2009</v>
      </c>
      <c r="E128" t="s">
        <v>17</v>
      </c>
      <c r="F128" s="1">
        <v>0.004922916666666667</v>
      </c>
      <c r="G128" s="1">
        <v>0.0009465277777777778</v>
      </c>
      <c r="H128">
        <v>4</v>
      </c>
    </row>
    <row r="129" spans="1:8" ht="12.75">
      <c r="A129">
        <v>10</v>
      </c>
      <c r="B129">
        <v>552</v>
      </c>
      <c r="C129" t="s">
        <v>158</v>
      </c>
      <c r="D129">
        <v>2009</v>
      </c>
      <c r="E129" t="s">
        <v>12</v>
      </c>
      <c r="F129" s="1">
        <v>0.005004976851851852</v>
      </c>
      <c r="G129" s="1">
        <v>0.0010285879629629631</v>
      </c>
      <c r="H129">
        <v>3</v>
      </c>
    </row>
    <row r="130" spans="1:8" ht="12.75">
      <c r="A130">
        <v>11</v>
      </c>
      <c r="B130">
        <v>607</v>
      </c>
      <c r="C130" t="s">
        <v>134</v>
      </c>
      <c r="D130">
        <v>2008</v>
      </c>
      <c r="E130" t="s">
        <v>7</v>
      </c>
      <c r="F130" s="1">
        <v>0.0050648148148148145</v>
      </c>
      <c r="G130" s="1">
        <v>0.001088425925925926</v>
      </c>
      <c r="H130">
        <v>2</v>
      </c>
    </row>
    <row r="131" spans="1:8" ht="12.75">
      <c r="A131">
        <v>12</v>
      </c>
      <c r="B131">
        <v>617</v>
      </c>
      <c r="C131" t="s">
        <v>135</v>
      </c>
      <c r="D131">
        <v>2008</v>
      </c>
      <c r="E131" t="s">
        <v>7</v>
      </c>
      <c r="F131" s="1">
        <v>0.005067708333333334</v>
      </c>
      <c r="G131" s="1">
        <v>0.0010913194444444445</v>
      </c>
      <c r="H131">
        <v>1</v>
      </c>
    </row>
    <row r="132" spans="1:7" ht="12.75">
      <c r="A132">
        <v>13</v>
      </c>
      <c r="B132">
        <v>622</v>
      </c>
      <c r="C132" t="s">
        <v>136</v>
      </c>
      <c r="D132">
        <v>2008</v>
      </c>
      <c r="E132" t="s">
        <v>7</v>
      </c>
      <c r="F132" s="1">
        <v>0.005292361111111111</v>
      </c>
      <c r="G132" s="1">
        <v>0.001315972222222222</v>
      </c>
    </row>
    <row r="133" spans="1:7" ht="12.75">
      <c r="A133">
        <v>14</v>
      </c>
      <c r="B133">
        <v>606</v>
      </c>
      <c r="C133" t="s">
        <v>137</v>
      </c>
      <c r="D133">
        <v>2009</v>
      </c>
      <c r="E133" t="s">
        <v>7</v>
      </c>
      <c r="F133" s="1">
        <v>0.00534525462962963</v>
      </c>
      <c r="G133" s="1">
        <v>0.0013688657407407408</v>
      </c>
    </row>
    <row r="134" spans="1:7" ht="12.75">
      <c r="A134">
        <v>15</v>
      </c>
      <c r="B134">
        <v>647</v>
      </c>
      <c r="C134" t="s">
        <v>159</v>
      </c>
      <c r="D134">
        <v>2009</v>
      </c>
      <c r="E134" t="s">
        <v>17</v>
      </c>
      <c r="F134" s="1">
        <v>0.005375462962962963</v>
      </c>
      <c r="G134" s="1">
        <v>0.0013990740740740743</v>
      </c>
    </row>
    <row r="135" spans="1:7" ht="12.75">
      <c r="A135">
        <v>16</v>
      </c>
      <c r="B135">
        <v>608</v>
      </c>
      <c r="C135" t="s">
        <v>138</v>
      </c>
      <c r="D135">
        <v>2008</v>
      </c>
      <c r="E135" t="s">
        <v>7</v>
      </c>
      <c r="F135" s="1">
        <v>0.0054002314814814815</v>
      </c>
      <c r="G135" s="1">
        <v>0.0014238425925925927</v>
      </c>
    </row>
    <row r="136" spans="1:7" ht="12.75">
      <c r="A136">
        <v>17</v>
      </c>
      <c r="B136">
        <v>620</v>
      </c>
      <c r="C136" t="s">
        <v>139</v>
      </c>
      <c r="D136">
        <v>2008</v>
      </c>
      <c r="E136" t="s">
        <v>7</v>
      </c>
      <c r="F136" s="1">
        <v>0.005510069444444445</v>
      </c>
      <c r="G136" s="1">
        <v>0.0015336805555555555</v>
      </c>
    </row>
    <row r="137" spans="1:7" ht="12.75">
      <c r="A137">
        <v>18</v>
      </c>
      <c r="B137">
        <v>615</v>
      </c>
      <c r="C137" t="s">
        <v>140</v>
      </c>
      <c r="D137">
        <v>2009</v>
      </c>
      <c r="E137" t="s">
        <v>7</v>
      </c>
      <c r="F137" s="1">
        <v>0.005687731481481481</v>
      </c>
      <c r="G137" s="1">
        <v>0.0017113425925925924</v>
      </c>
    </row>
    <row r="138" spans="1:7" ht="12.75">
      <c r="A138">
        <v>19</v>
      </c>
      <c r="B138">
        <v>605</v>
      </c>
      <c r="C138" t="s">
        <v>141</v>
      </c>
      <c r="D138">
        <v>2009</v>
      </c>
      <c r="E138" t="s">
        <v>17</v>
      </c>
      <c r="F138" s="1">
        <v>0.0057071759259259254</v>
      </c>
      <c r="G138" s="1">
        <v>0.001730787037037037</v>
      </c>
    </row>
    <row r="139" spans="1:7" ht="12.75">
      <c r="A139">
        <v>20</v>
      </c>
      <c r="B139">
        <v>633</v>
      </c>
      <c r="C139" t="s">
        <v>142</v>
      </c>
      <c r="D139">
        <v>2008</v>
      </c>
      <c r="E139" t="s">
        <v>3</v>
      </c>
      <c r="F139" s="1">
        <v>0.005751620370370371</v>
      </c>
      <c r="G139" s="1">
        <v>0.0017752314814814816</v>
      </c>
    </row>
    <row r="140" spans="1:7" ht="12.75">
      <c r="A140">
        <v>21</v>
      </c>
      <c r="B140">
        <v>640</v>
      </c>
      <c r="C140" t="s">
        <v>160</v>
      </c>
      <c r="D140">
        <v>2009</v>
      </c>
      <c r="E140" t="s">
        <v>5</v>
      </c>
      <c r="F140" s="1">
        <v>0.005810185185185186</v>
      </c>
      <c r="G140" s="1">
        <v>0.0018337962962962963</v>
      </c>
    </row>
    <row r="141" spans="1:7" ht="12.75">
      <c r="A141">
        <v>22</v>
      </c>
      <c r="B141">
        <v>642</v>
      </c>
      <c r="C141" t="s">
        <v>161</v>
      </c>
      <c r="D141">
        <v>2009</v>
      </c>
      <c r="E141" t="s">
        <v>7</v>
      </c>
      <c r="F141" s="1">
        <v>0.005989467592592592</v>
      </c>
      <c r="G141" s="1">
        <v>0.0020130787037037036</v>
      </c>
    </row>
    <row r="142" spans="1:7" ht="12.75">
      <c r="A142">
        <v>23</v>
      </c>
      <c r="B142">
        <v>641</v>
      </c>
      <c r="C142" t="s">
        <v>162</v>
      </c>
      <c r="D142">
        <v>2009</v>
      </c>
      <c r="E142" t="s">
        <v>7</v>
      </c>
      <c r="F142" s="1">
        <v>0.005990972222222223</v>
      </c>
      <c r="G142" s="1">
        <v>0.002014583333333333</v>
      </c>
    </row>
    <row r="143" spans="1:7" ht="12.75">
      <c r="A143">
        <v>24</v>
      </c>
      <c r="B143">
        <v>630</v>
      </c>
      <c r="C143" t="s">
        <v>143</v>
      </c>
      <c r="D143">
        <v>2008</v>
      </c>
      <c r="E143" t="s">
        <v>3</v>
      </c>
      <c r="F143" s="1">
        <v>0.0060004629629629635</v>
      </c>
      <c r="G143" s="1">
        <v>0.0020240740740740744</v>
      </c>
    </row>
    <row r="144" spans="1:7" ht="12.75">
      <c r="A144">
        <v>25</v>
      </c>
      <c r="B144">
        <v>624</v>
      </c>
      <c r="C144" t="s">
        <v>144</v>
      </c>
      <c r="D144">
        <v>2008</v>
      </c>
      <c r="E144" t="s">
        <v>3</v>
      </c>
      <c r="F144" s="1">
        <v>0.006052777777777778</v>
      </c>
      <c r="G144" s="1">
        <v>0.002076388888888889</v>
      </c>
    </row>
    <row r="145" spans="1:7" ht="12.75">
      <c r="A145">
        <v>26</v>
      </c>
      <c r="B145">
        <v>621</v>
      </c>
      <c r="C145" t="s">
        <v>145</v>
      </c>
      <c r="D145">
        <v>2009</v>
      </c>
      <c r="E145" t="s">
        <v>7</v>
      </c>
      <c r="F145" s="1">
        <v>0.006199421296296297</v>
      </c>
      <c r="G145" s="1">
        <v>0.0022230324074074075</v>
      </c>
    </row>
    <row r="146" spans="1:7" ht="12.75">
      <c r="A146">
        <v>27</v>
      </c>
      <c r="B146">
        <v>636</v>
      </c>
      <c r="C146" t="s">
        <v>146</v>
      </c>
      <c r="D146">
        <v>2009</v>
      </c>
      <c r="E146" t="s">
        <v>5</v>
      </c>
      <c r="F146" s="1">
        <v>0.006281481481481482</v>
      </c>
      <c r="G146" s="1">
        <v>0.0023050925925925925</v>
      </c>
    </row>
    <row r="147" spans="1:7" ht="12.75">
      <c r="A147">
        <v>28</v>
      </c>
      <c r="B147">
        <v>639</v>
      </c>
      <c r="C147" t="s">
        <v>163</v>
      </c>
      <c r="D147">
        <v>2008</v>
      </c>
      <c r="E147" t="s">
        <v>5</v>
      </c>
      <c r="F147" s="1">
        <v>0.006299999999999999</v>
      </c>
      <c r="G147" s="1">
        <v>0.002323611111111111</v>
      </c>
    </row>
    <row r="148" spans="1:7" ht="12.75">
      <c r="A148">
        <v>29</v>
      </c>
      <c r="B148">
        <v>612</v>
      </c>
      <c r="C148" t="s">
        <v>147</v>
      </c>
      <c r="D148">
        <v>2009</v>
      </c>
      <c r="E148" t="s">
        <v>7</v>
      </c>
      <c r="F148" s="1">
        <v>0.006748379629629629</v>
      </c>
      <c r="G148" s="1">
        <v>0.002771990740740741</v>
      </c>
    </row>
    <row r="149" spans="1:7" ht="12.75">
      <c r="A149">
        <v>30</v>
      </c>
      <c r="B149">
        <v>602</v>
      </c>
      <c r="C149" t="s">
        <v>148</v>
      </c>
      <c r="D149">
        <v>2008</v>
      </c>
      <c r="E149" t="s">
        <v>17</v>
      </c>
      <c r="F149" s="1">
        <v>0.006778356481481482</v>
      </c>
      <c r="G149" s="1">
        <v>0.0028019675925925924</v>
      </c>
    </row>
    <row r="150" spans="1:7" ht="12.75">
      <c r="A150">
        <v>31</v>
      </c>
      <c r="B150">
        <v>632</v>
      </c>
      <c r="C150" t="s">
        <v>149</v>
      </c>
      <c r="D150">
        <v>2008</v>
      </c>
      <c r="E150" t="s">
        <v>3</v>
      </c>
      <c r="F150" s="1">
        <v>0.00691863425925926</v>
      </c>
      <c r="G150" s="1">
        <v>0.0029422453703703707</v>
      </c>
    </row>
  </sheetData>
  <sheetProtection/>
  <printOptions/>
  <pageMargins left="0.75" right="0.75" top="1" bottom="1" header="0.5" footer="0.5"/>
  <pageSetup horizontalDpi="600" verticalDpi="600" orientation="portrait" paperSize="9" r:id="rId1"/>
  <rowBreaks count="1" manualBreakCount="1">
    <brk id="51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9">
      <selection activeCell="G38" sqref="G38"/>
    </sheetView>
  </sheetViews>
  <sheetFormatPr defaultColWidth="9.140625" defaultRowHeight="12.75"/>
  <cols>
    <col min="1" max="1" width="4.421875" style="0" customWidth="1"/>
    <col min="2" max="2" width="14.421875" style="0" customWidth="1"/>
  </cols>
  <sheetData>
    <row r="1" ht="12.75">
      <c r="C1" s="2" t="s">
        <v>331</v>
      </c>
    </row>
    <row r="3" ht="12.75">
      <c r="B3" s="2" t="s">
        <v>74</v>
      </c>
    </row>
    <row r="5" spans="1:9" ht="25.5">
      <c r="A5" s="4" t="s">
        <v>64</v>
      </c>
      <c r="B5" s="5" t="s">
        <v>65</v>
      </c>
      <c r="C5" s="6" t="s">
        <v>67</v>
      </c>
      <c r="D5" s="7" t="s">
        <v>68</v>
      </c>
      <c r="E5" s="7" t="s">
        <v>69</v>
      </c>
      <c r="F5" s="7" t="s">
        <v>70</v>
      </c>
      <c r="G5" s="7" t="s">
        <v>71</v>
      </c>
      <c r="H5" s="8" t="s">
        <v>73</v>
      </c>
      <c r="I5" s="9" t="s">
        <v>66</v>
      </c>
    </row>
    <row r="7" spans="1:9" ht="12.75">
      <c r="A7">
        <v>1</v>
      </c>
      <c r="B7" s="3" t="s">
        <v>7</v>
      </c>
      <c r="C7">
        <v>13</v>
      </c>
      <c r="D7">
        <v>54</v>
      </c>
      <c r="E7">
        <v>6</v>
      </c>
      <c r="F7">
        <v>22</v>
      </c>
      <c r="G7">
        <v>19</v>
      </c>
      <c r="H7">
        <f aca="true" t="shared" si="0" ref="H7:H17">SUM(C7:G7)</f>
        <v>114</v>
      </c>
      <c r="I7">
        <v>20</v>
      </c>
    </row>
    <row r="8" spans="1:9" ht="12.75">
      <c r="A8">
        <v>2</v>
      </c>
      <c r="B8" s="3" t="s">
        <v>3</v>
      </c>
      <c r="C8">
        <v>34</v>
      </c>
      <c r="E8">
        <v>1</v>
      </c>
      <c r="F8">
        <v>8</v>
      </c>
      <c r="G8">
        <v>21</v>
      </c>
      <c r="H8">
        <f t="shared" si="0"/>
        <v>64</v>
      </c>
      <c r="I8">
        <v>16</v>
      </c>
    </row>
    <row r="9" spans="1:9" ht="12.75">
      <c r="A9">
        <v>3</v>
      </c>
      <c r="B9" s="3" t="s">
        <v>17</v>
      </c>
      <c r="C9">
        <v>3</v>
      </c>
      <c r="D9">
        <v>15</v>
      </c>
      <c r="E9">
        <v>8</v>
      </c>
      <c r="F9">
        <v>26</v>
      </c>
      <c r="G9">
        <v>9</v>
      </c>
      <c r="H9">
        <f t="shared" si="0"/>
        <v>61</v>
      </c>
      <c r="I9">
        <v>13</v>
      </c>
    </row>
    <row r="10" spans="1:9" ht="12.75">
      <c r="A10">
        <v>4</v>
      </c>
      <c r="B10" s="3" t="s">
        <v>5</v>
      </c>
      <c r="C10">
        <v>19</v>
      </c>
      <c r="E10">
        <v>9</v>
      </c>
      <c r="F10">
        <v>3</v>
      </c>
      <c r="G10">
        <v>6</v>
      </c>
      <c r="H10">
        <f t="shared" si="0"/>
        <v>37</v>
      </c>
      <c r="I10">
        <v>10</v>
      </c>
    </row>
    <row r="11" spans="1:9" ht="12.75">
      <c r="A11">
        <v>5</v>
      </c>
      <c r="B11" s="3" t="s">
        <v>0</v>
      </c>
      <c r="C11">
        <v>4</v>
      </c>
      <c r="D11">
        <v>10</v>
      </c>
      <c r="E11">
        <v>3</v>
      </c>
      <c r="F11">
        <v>12</v>
      </c>
      <c r="H11">
        <f t="shared" si="0"/>
        <v>29</v>
      </c>
      <c r="I11">
        <v>7</v>
      </c>
    </row>
    <row r="12" spans="1:9" ht="12.75">
      <c r="A12">
        <v>6</v>
      </c>
      <c r="B12" s="3" t="s">
        <v>72</v>
      </c>
      <c r="F12">
        <v>1</v>
      </c>
      <c r="G12">
        <v>21</v>
      </c>
      <c r="H12">
        <f t="shared" si="0"/>
        <v>22</v>
      </c>
      <c r="I12">
        <v>6</v>
      </c>
    </row>
    <row r="13" spans="1:9" ht="12.75">
      <c r="A13">
        <v>7</v>
      </c>
      <c r="B13" t="s">
        <v>49</v>
      </c>
      <c r="E13">
        <v>10</v>
      </c>
      <c r="H13">
        <f t="shared" si="0"/>
        <v>10</v>
      </c>
      <c r="I13">
        <v>5</v>
      </c>
    </row>
    <row r="14" spans="1:9" ht="12.75">
      <c r="A14">
        <v>8</v>
      </c>
      <c r="B14" t="s">
        <v>12</v>
      </c>
      <c r="C14">
        <v>6</v>
      </c>
      <c r="G14">
        <v>3</v>
      </c>
      <c r="H14">
        <f>SUM(C14:G14)</f>
        <v>9</v>
      </c>
      <c r="I14">
        <v>4</v>
      </c>
    </row>
    <row r="15" spans="1:9" ht="12.75">
      <c r="A15">
        <v>9</v>
      </c>
      <c r="B15" s="3" t="s">
        <v>52</v>
      </c>
      <c r="E15">
        <v>7</v>
      </c>
      <c r="H15">
        <f>SUM(C15:G15)</f>
        <v>7</v>
      </c>
      <c r="I15">
        <v>2.5</v>
      </c>
    </row>
    <row r="16" spans="1:9" ht="12.75">
      <c r="A16">
        <v>10</v>
      </c>
      <c r="B16" s="3" t="s">
        <v>23</v>
      </c>
      <c r="F16">
        <v>7</v>
      </c>
      <c r="H16">
        <f>SUM(C16:G16)</f>
        <v>7</v>
      </c>
      <c r="I16">
        <v>2.5</v>
      </c>
    </row>
    <row r="17" spans="1:9" ht="12.75">
      <c r="A17">
        <v>11</v>
      </c>
      <c r="B17" s="3" t="s">
        <v>21</v>
      </c>
      <c r="E17">
        <v>2</v>
      </c>
      <c r="H17">
        <f t="shared" si="0"/>
        <v>2</v>
      </c>
      <c r="I17">
        <v>1</v>
      </c>
    </row>
    <row r="19" ht="12.75">
      <c r="B19" s="2" t="s">
        <v>154</v>
      </c>
    </row>
    <row r="21" spans="1:9" ht="25.5">
      <c r="A21" s="4" t="s">
        <v>64</v>
      </c>
      <c r="B21" s="5" t="s">
        <v>65</v>
      </c>
      <c r="C21" s="6" t="s">
        <v>67</v>
      </c>
      <c r="D21" s="7" t="s">
        <v>68</v>
      </c>
      <c r="E21" s="7" t="s">
        <v>69</v>
      </c>
      <c r="F21" s="7" t="s">
        <v>70</v>
      </c>
      <c r="G21" s="7" t="s">
        <v>71</v>
      </c>
      <c r="H21" s="8" t="s">
        <v>73</v>
      </c>
      <c r="I21" s="9" t="s">
        <v>66</v>
      </c>
    </row>
    <row r="23" spans="1:9" ht="12.75">
      <c r="A23">
        <v>1</v>
      </c>
      <c r="B23" s="3" t="s">
        <v>5</v>
      </c>
      <c r="C23">
        <v>39</v>
      </c>
      <c r="D23">
        <v>22</v>
      </c>
      <c r="F23">
        <v>15</v>
      </c>
      <c r="G23">
        <v>9</v>
      </c>
      <c r="H23">
        <f aca="true" t="shared" si="1" ref="H23:H32">SUM(C23:G23)</f>
        <v>85</v>
      </c>
      <c r="I23">
        <v>20</v>
      </c>
    </row>
    <row r="24" spans="1:9" ht="12.75">
      <c r="A24">
        <v>2</v>
      </c>
      <c r="B24" s="3" t="s">
        <v>7</v>
      </c>
      <c r="C24">
        <v>5</v>
      </c>
      <c r="D24">
        <v>24</v>
      </c>
      <c r="E24">
        <v>9</v>
      </c>
      <c r="G24">
        <v>46</v>
      </c>
      <c r="H24">
        <f t="shared" si="1"/>
        <v>84</v>
      </c>
      <c r="I24">
        <v>16</v>
      </c>
    </row>
    <row r="25" spans="1:9" ht="12.75">
      <c r="A25">
        <v>3</v>
      </c>
      <c r="B25" t="s">
        <v>12</v>
      </c>
      <c r="C25">
        <v>11</v>
      </c>
      <c r="D25">
        <v>6</v>
      </c>
      <c r="E25">
        <v>30</v>
      </c>
      <c r="F25">
        <v>13</v>
      </c>
      <c r="G25">
        <v>1</v>
      </c>
      <c r="H25">
        <f t="shared" si="1"/>
        <v>61</v>
      </c>
      <c r="I25">
        <v>13</v>
      </c>
    </row>
    <row r="26" spans="1:9" ht="12.75">
      <c r="A26">
        <v>4</v>
      </c>
      <c r="B26" s="3" t="s">
        <v>17</v>
      </c>
      <c r="D26">
        <v>5</v>
      </c>
      <c r="E26">
        <v>23</v>
      </c>
      <c r="F26">
        <v>16</v>
      </c>
      <c r="G26">
        <v>8</v>
      </c>
      <c r="H26">
        <f t="shared" si="1"/>
        <v>52</v>
      </c>
      <c r="I26">
        <v>10</v>
      </c>
    </row>
    <row r="27" spans="1:9" ht="12.75">
      <c r="A27">
        <v>5</v>
      </c>
      <c r="B27" s="3" t="s">
        <v>155</v>
      </c>
      <c r="C27">
        <v>11</v>
      </c>
      <c r="E27">
        <v>6</v>
      </c>
      <c r="F27">
        <v>13</v>
      </c>
      <c r="H27">
        <f t="shared" si="1"/>
        <v>30</v>
      </c>
      <c r="I27">
        <v>7</v>
      </c>
    </row>
    <row r="28" spans="1:9" ht="12.75">
      <c r="A28">
        <v>6</v>
      </c>
      <c r="B28" s="3" t="s">
        <v>0</v>
      </c>
      <c r="C28">
        <v>13</v>
      </c>
      <c r="F28">
        <v>15</v>
      </c>
      <c r="H28">
        <f t="shared" si="1"/>
        <v>28</v>
      </c>
      <c r="I28">
        <v>6</v>
      </c>
    </row>
    <row r="29" spans="1:9" ht="12.75">
      <c r="A29">
        <v>7</v>
      </c>
      <c r="B29" s="3" t="s">
        <v>72</v>
      </c>
      <c r="D29">
        <v>16</v>
      </c>
      <c r="E29">
        <v>7</v>
      </c>
      <c r="H29">
        <f t="shared" si="1"/>
        <v>23</v>
      </c>
      <c r="I29">
        <v>5</v>
      </c>
    </row>
    <row r="30" spans="1:9" ht="12.75">
      <c r="A30">
        <v>8</v>
      </c>
      <c r="B30" s="3" t="s">
        <v>3</v>
      </c>
      <c r="D30">
        <v>6</v>
      </c>
      <c r="E30">
        <v>3</v>
      </c>
      <c r="F30">
        <v>7</v>
      </c>
      <c r="G30">
        <v>2</v>
      </c>
      <c r="H30">
        <f t="shared" si="1"/>
        <v>18</v>
      </c>
      <c r="I30">
        <v>4</v>
      </c>
    </row>
    <row r="31" spans="1:9" ht="12.75">
      <c r="A31">
        <v>9</v>
      </c>
      <c r="B31" s="3" t="s">
        <v>23</v>
      </c>
      <c r="G31">
        <v>13</v>
      </c>
      <c r="H31">
        <f t="shared" si="1"/>
        <v>13</v>
      </c>
      <c r="I31">
        <v>3</v>
      </c>
    </row>
    <row r="32" spans="1:9" ht="12.75">
      <c r="A32">
        <v>10</v>
      </c>
      <c r="B32" s="3" t="s">
        <v>21</v>
      </c>
      <c r="E32">
        <v>1</v>
      </c>
      <c r="H32">
        <f t="shared" si="1"/>
        <v>1</v>
      </c>
      <c r="I32">
        <v>2</v>
      </c>
    </row>
    <row r="42" ht="12.75">
      <c r="B4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9"/>
  <sheetViews>
    <sheetView zoomScalePageLayoutView="0" workbookViewId="0" topLeftCell="A79">
      <selection activeCell="I54" sqref="I54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23.00390625" style="0" customWidth="1"/>
    <col min="4" max="4" width="5.28125" style="0" customWidth="1"/>
    <col min="5" max="5" width="14.421875" style="0" customWidth="1"/>
    <col min="6" max="6" width="8.421875" style="0" customWidth="1"/>
    <col min="7" max="7" width="7.57421875" style="0" customWidth="1"/>
    <col min="8" max="8" width="8.57421875" style="0" customWidth="1"/>
  </cols>
  <sheetData>
    <row r="1" spans="2:6" ht="12.75">
      <c r="B1" s="2" t="s">
        <v>1</v>
      </c>
      <c r="E1" s="1"/>
      <c r="F1" s="1"/>
    </row>
    <row r="2" spans="5:6" ht="12.75">
      <c r="E2" s="1"/>
      <c r="F2" s="1"/>
    </row>
    <row r="3" spans="2:6" ht="12.75">
      <c r="B3" s="2" t="s">
        <v>330</v>
      </c>
      <c r="E3" s="1"/>
      <c r="F3" s="1"/>
    </row>
    <row r="4" spans="5:6" ht="12.75">
      <c r="E4" s="1"/>
      <c r="F4" s="1"/>
    </row>
    <row r="5" spans="2:6" ht="12.75">
      <c r="B5" s="2" t="s">
        <v>327</v>
      </c>
      <c r="E5" s="1"/>
      <c r="F5" s="1"/>
    </row>
    <row r="6" spans="5:6" ht="12.75">
      <c r="E6" s="2" t="s">
        <v>59</v>
      </c>
      <c r="F6" s="1"/>
    </row>
    <row r="7" spans="1:13" ht="12.75">
      <c r="A7" s="3" t="s">
        <v>165</v>
      </c>
      <c r="B7" s="3" t="s">
        <v>166</v>
      </c>
      <c r="C7" s="3" t="s">
        <v>167</v>
      </c>
      <c r="D7" s="3" t="s">
        <v>168</v>
      </c>
      <c r="E7" s="10" t="s">
        <v>65</v>
      </c>
      <c r="F7" s="10" t="s">
        <v>169</v>
      </c>
      <c r="G7" s="3" t="s">
        <v>170</v>
      </c>
      <c r="H7" s="3" t="s">
        <v>171</v>
      </c>
      <c r="I7" s="3" t="s">
        <v>0</v>
      </c>
      <c r="J7" s="3" t="s">
        <v>155</v>
      </c>
      <c r="K7" s="3" t="s">
        <v>173</v>
      </c>
      <c r="L7" t="s">
        <v>12</v>
      </c>
      <c r="M7" t="s">
        <v>7</v>
      </c>
    </row>
    <row r="8" spans="1:13" ht="12.75">
      <c r="A8">
        <v>1</v>
      </c>
      <c r="B8">
        <v>154</v>
      </c>
      <c r="C8" t="s">
        <v>174</v>
      </c>
      <c r="E8" t="s">
        <v>0</v>
      </c>
      <c r="F8" s="1">
        <v>0.004176273148148149</v>
      </c>
      <c r="G8" s="1"/>
      <c r="H8">
        <v>13</v>
      </c>
      <c r="I8">
        <v>13</v>
      </c>
      <c r="J8">
        <v>11</v>
      </c>
      <c r="K8">
        <f>10+9+7+6+5+2</f>
        <v>39</v>
      </c>
      <c r="L8">
        <f>8+3</f>
        <v>11</v>
      </c>
      <c r="M8">
        <f>4+1</f>
        <v>5</v>
      </c>
    </row>
    <row r="9" spans="1:8" ht="12.75">
      <c r="A9">
        <v>2</v>
      </c>
      <c r="B9">
        <v>191</v>
      </c>
      <c r="C9" t="s">
        <v>175</v>
      </c>
      <c r="E9" t="s">
        <v>155</v>
      </c>
      <c r="F9" s="1">
        <v>0.004590625</v>
      </c>
      <c r="G9" s="1">
        <v>0.0004143518518518518</v>
      </c>
      <c r="H9">
        <v>11</v>
      </c>
    </row>
    <row r="10" spans="1:8" ht="12.75">
      <c r="A10">
        <v>3</v>
      </c>
      <c r="B10">
        <v>185</v>
      </c>
      <c r="C10" t="s">
        <v>176</v>
      </c>
      <c r="E10" t="s">
        <v>5</v>
      </c>
      <c r="F10" s="1">
        <v>0.004760300925925926</v>
      </c>
      <c r="G10" s="1">
        <v>0.0005840277777777778</v>
      </c>
      <c r="H10">
        <v>10</v>
      </c>
    </row>
    <row r="11" spans="1:8" ht="12.75">
      <c r="A11">
        <v>4</v>
      </c>
      <c r="B11">
        <v>182</v>
      </c>
      <c r="C11" t="s">
        <v>177</v>
      </c>
      <c r="E11" t="s">
        <v>5</v>
      </c>
      <c r="F11" s="1">
        <v>0.005394328703703704</v>
      </c>
      <c r="G11" s="1">
        <v>0.0012180555555555556</v>
      </c>
      <c r="H11">
        <v>9</v>
      </c>
    </row>
    <row r="12" spans="1:8" ht="12.75">
      <c r="A12">
        <v>5</v>
      </c>
      <c r="B12">
        <v>193</v>
      </c>
      <c r="C12" t="s">
        <v>178</v>
      </c>
      <c r="E12" t="s">
        <v>12</v>
      </c>
      <c r="F12" s="1">
        <v>0.005488194444444445</v>
      </c>
      <c r="G12" s="1">
        <v>0.0013119212962962963</v>
      </c>
      <c r="H12">
        <v>8</v>
      </c>
    </row>
    <row r="13" spans="1:8" ht="12.75">
      <c r="A13">
        <v>6</v>
      </c>
      <c r="B13">
        <v>188</v>
      </c>
      <c r="C13" t="s">
        <v>179</v>
      </c>
      <c r="E13" t="s">
        <v>5</v>
      </c>
      <c r="F13" s="1">
        <v>0.005567476851851851</v>
      </c>
      <c r="G13" s="1">
        <v>0.0013912037037037037</v>
      </c>
      <c r="H13">
        <v>7</v>
      </c>
    </row>
    <row r="14" spans="1:8" ht="12.75">
      <c r="A14">
        <v>7</v>
      </c>
      <c r="B14">
        <v>183</v>
      </c>
      <c r="C14" t="s">
        <v>180</v>
      </c>
      <c r="E14" t="s">
        <v>5</v>
      </c>
      <c r="F14" s="1">
        <v>0.0056031250000000005</v>
      </c>
      <c r="G14" s="1">
        <v>0.001426851851851852</v>
      </c>
      <c r="H14">
        <v>6</v>
      </c>
    </row>
    <row r="15" spans="1:8" ht="12.75">
      <c r="A15">
        <v>8</v>
      </c>
      <c r="B15">
        <v>184</v>
      </c>
      <c r="C15" t="s">
        <v>181</v>
      </c>
      <c r="E15" t="s">
        <v>5</v>
      </c>
      <c r="F15" s="1">
        <v>0.0057471064814814815</v>
      </c>
      <c r="G15" s="1">
        <v>0.0015708333333333332</v>
      </c>
      <c r="H15">
        <v>5</v>
      </c>
    </row>
    <row r="16" spans="1:8" ht="12.75">
      <c r="A16">
        <v>9</v>
      </c>
      <c r="B16">
        <v>161</v>
      </c>
      <c r="C16" t="s">
        <v>182</v>
      </c>
      <c r="E16" t="s">
        <v>7</v>
      </c>
      <c r="F16" s="1">
        <v>0.0057585648148148144</v>
      </c>
      <c r="G16" s="1">
        <v>0.0015822916666666667</v>
      </c>
      <c r="H16">
        <v>4</v>
      </c>
    </row>
    <row r="17" spans="1:8" ht="12.75">
      <c r="A17">
        <v>10</v>
      </c>
      <c r="B17">
        <v>192</v>
      </c>
      <c r="C17" t="s">
        <v>183</v>
      </c>
      <c r="E17" t="s">
        <v>12</v>
      </c>
      <c r="F17" s="1">
        <v>0.0062180555555555565</v>
      </c>
      <c r="G17" s="1">
        <v>0.002041782407407407</v>
      </c>
      <c r="H17">
        <v>3</v>
      </c>
    </row>
    <row r="18" spans="1:8" ht="12.75">
      <c r="A18">
        <v>11</v>
      </c>
      <c r="B18">
        <v>187</v>
      </c>
      <c r="C18" t="s">
        <v>184</v>
      </c>
      <c r="E18" t="s">
        <v>5</v>
      </c>
      <c r="F18" s="1">
        <v>0.006299189814814814</v>
      </c>
      <c r="G18" s="1">
        <v>0.0021229166666666666</v>
      </c>
      <c r="H18">
        <v>2</v>
      </c>
    </row>
    <row r="19" spans="1:8" ht="12.75">
      <c r="A19">
        <v>12</v>
      </c>
      <c r="B19">
        <v>162</v>
      </c>
      <c r="C19" t="s">
        <v>185</v>
      </c>
      <c r="E19" t="s">
        <v>7</v>
      </c>
      <c r="F19" s="1">
        <v>0.006341782407407407</v>
      </c>
      <c r="G19" s="1">
        <v>0.002165509259259259</v>
      </c>
      <c r="H19">
        <v>1</v>
      </c>
    </row>
    <row r="20" spans="1:7" ht="12.75">
      <c r="A20">
        <v>13</v>
      </c>
      <c r="B20">
        <v>151</v>
      </c>
      <c r="C20" t="s">
        <v>186</v>
      </c>
      <c r="E20" t="s">
        <v>23</v>
      </c>
      <c r="F20" s="1">
        <v>0.0063638888888888885</v>
      </c>
      <c r="G20" s="1">
        <v>0.002187615740740741</v>
      </c>
    </row>
    <row r="21" spans="1:7" ht="12.75">
      <c r="A21">
        <v>14</v>
      </c>
      <c r="B21">
        <v>180</v>
      </c>
      <c r="C21" t="s">
        <v>187</v>
      </c>
      <c r="E21" t="s">
        <v>21</v>
      </c>
      <c r="F21" s="1">
        <v>0.006369560185185186</v>
      </c>
      <c r="G21" s="1">
        <v>0.002193287037037037</v>
      </c>
    </row>
    <row r="22" spans="1:7" ht="12.75">
      <c r="A22">
        <v>15</v>
      </c>
      <c r="B22">
        <v>152</v>
      </c>
      <c r="C22" t="s">
        <v>188</v>
      </c>
      <c r="E22" t="s">
        <v>23</v>
      </c>
      <c r="F22" s="1">
        <v>0.0064817129629629626</v>
      </c>
      <c r="G22" s="1">
        <v>0.002305439814814815</v>
      </c>
    </row>
    <row r="23" spans="1:7" ht="12.75">
      <c r="A23">
        <v>16</v>
      </c>
      <c r="B23">
        <v>158</v>
      </c>
      <c r="C23" t="s">
        <v>189</v>
      </c>
      <c r="E23" t="s">
        <v>7</v>
      </c>
      <c r="F23" s="1">
        <v>0.0065045138888888895</v>
      </c>
      <c r="G23" s="1">
        <v>0.002328240740740741</v>
      </c>
    </row>
    <row r="24" spans="1:7" ht="12.75">
      <c r="A24">
        <v>17</v>
      </c>
      <c r="B24">
        <v>155</v>
      </c>
      <c r="C24" t="s">
        <v>190</v>
      </c>
      <c r="E24" t="s">
        <v>0</v>
      </c>
      <c r="F24" s="1">
        <v>0.006547800925925926</v>
      </c>
      <c r="G24" s="1">
        <v>0.0023715277777777775</v>
      </c>
    </row>
    <row r="25" spans="1:7" ht="12.75">
      <c r="A25">
        <v>18</v>
      </c>
      <c r="B25">
        <v>194</v>
      </c>
      <c r="C25" t="s">
        <v>191</v>
      </c>
      <c r="E25" t="s">
        <v>12</v>
      </c>
      <c r="F25" s="1">
        <v>0.006758796296296297</v>
      </c>
      <c r="G25" s="1">
        <v>0.0025825231481481485</v>
      </c>
    </row>
    <row r="26" spans="1:7" ht="12.75">
      <c r="A26">
        <v>19</v>
      </c>
      <c r="B26">
        <v>186</v>
      </c>
      <c r="C26" t="s">
        <v>192</v>
      </c>
      <c r="E26" t="s">
        <v>5</v>
      </c>
      <c r="F26" s="1">
        <v>0.006852083333333334</v>
      </c>
      <c r="G26" s="1">
        <v>0.002675810185185185</v>
      </c>
    </row>
    <row r="27" spans="1:7" ht="12.75">
      <c r="A27">
        <v>20</v>
      </c>
      <c r="B27">
        <v>159</v>
      </c>
      <c r="C27" t="s">
        <v>193</v>
      </c>
      <c r="E27" t="s">
        <v>7</v>
      </c>
      <c r="F27" s="1">
        <v>0.006896875</v>
      </c>
      <c r="G27" s="1">
        <v>0.002720601851851852</v>
      </c>
    </row>
    <row r="28" spans="1:7" ht="12.75">
      <c r="A28">
        <v>21</v>
      </c>
      <c r="B28">
        <v>190</v>
      </c>
      <c r="C28" t="s">
        <v>194</v>
      </c>
      <c r="E28" t="s">
        <v>5</v>
      </c>
      <c r="F28" s="1">
        <v>0.007334722222222222</v>
      </c>
      <c r="G28" s="1">
        <v>0.0031584490740740744</v>
      </c>
    </row>
    <row r="29" spans="1:7" ht="12.75">
      <c r="A29">
        <v>22</v>
      </c>
      <c r="B29">
        <v>177</v>
      </c>
      <c r="C29" t="s">
        <v>195</v>
      </c>
      <c r="E29" t="s">
        <v>21</v>
      </c>
      <c r="F29" s="1">
        <v>0.007368055555555555</v>
      </c>
      <c r="G29" s="1">
        <v>0.0031917824074074075</v>
      </c>
    </row>
    <row r="30" spans="1:7" ht="12.75">
      <c r="A30">
        <v>23</v>
      </c>
      <c r="B30">
        <v>181</v>
      </c>
      <c r="C30" t="s">
        <v>196</v>
      </c>
      <c r="E30" t="s">
        <v>21</v>
      </c>
      <c r="F30" s="1">
        <v>0.0074465277777777785</v>
      </c>
      <c r="G30" s="1">
        <v>0.0032702546296296295</v>
      </c>
    </row>
    <row r="31" spans="1:7" ht="12.75">
      <c r="A31">
        <v>24</v>
      </c>
      <c r="B31">
        <v>163</v>
      </c>
      <c r="C31" t="s">
        <v>197</v>
      </c>
      <c r="E31" t="s">
        <v>7</v>
      </c>
      <c r="F31" s="1">
        <v>0.007488425925925926</v>
      </c>
      <c r="G31" s="1">
        <v>0.003312152777777778</v>
      </c>
    </row>
    <row r="32" spans="5:6" ht="12.75">
      <c r="E32" s="1"/>
      <c r="F32" s="1"/>
    </row>
    <row r="33" spans="2:6" ht="12.75">
      <c r="B33" s="2" t="s">
        <v>328</v>
      </c>
      <c r="E33" s="1"/>
      <c r="F33" s="1"/>
    </row>
    <row r="34" spans="2:6" ht="12.75">
      <c r="B34" s="2"/>
      <c r="E34" s="2" t="s">
        <v>59</v>
      </c>
      <c r="F34" s="1"/>
    </row>
    <row r="35" spans="1:14" ht="12.75">
      <c r="A35" s="3" t="s">
        <v>165</v>
      </c>
      <c r="B35" s="3" t="s">
        <v>166</v>
      </c>
      <c r="C35" s="3" t="s">
        <v>167</v>
      </c>
      <c r="D35" s="3" t="s">
        <v>168</v>
      </c>
      <c r="E35" s="10" t="s">
        <v>65</v>
      </c>
      <c r="F35" s="10" t="s">
        <v>169</v>
      </c>
      <c r="G35" s="3" t="s">
        <v>170</v>
      </c>
      <c r="H35" s="3" t="s">
        <v>171</v>
      </c>
      <c r="I35" t="s">
        <v>72</v>
      </c>
      <c r="J35" t="s">
        <v>5</v>
      </c>
      <c r="K35" t="s">
        <v>7</v>
      </c>
      <c r="L35" t="s">
        <v>3</v>
      </c>
      <c r="M35" t="s">
        <v>17</v>
      </c>
      <c r="N35" t="s">
        <v>12</v>
      </c>
    </row>
    <row r="36" spans="1:14" ht="12.75">
      <c r="A36">
        <v>1</v>
      </c>
      <c r="B36">
        <v>269</v>
      </c>
      <c r="C36" t="s">
        <v>198</v>
      </c>
      <c r="E36" t="s">
        <v>72</v>
      </c>
      <c r="F36" s="1">
        <v>0.005108449074074074</v>
      </c>
      <c r="G36" s="1"/>
      <c r="H36">
        <v>13</v>
      </c>
      <c r="I36">
        <v>16</v>
      </c>
      <c r="J36">
        <f>11+10+1</f>
        <v>22</v>
      </c>
      <c r="K36">
        <f>9+8+7</f>
        <v>24</v>
      </c>
      <c r="L36">
        <v>6</v>
      </c>
      <c r="M36">
        <v>5</v>
      </c>
      <c r="N36">
        <f>4+2</f>
        <v>6</v>
      </c>
    </row>
    <row r="37" spans="1:8" ht="12.75">
      <c r="A37">
        <v>2</v>
      </c>
      <c r="B37">
        <v>292</v>
      </c>
      <c r="C37" t="s">
        <v>199</v>
      </c>
      <c r="E37" t="s">
        <v>5</v>
      </c>
      <c r="F37" s="1">
        <v>0.005333680555555556</v>
      </c>
      <c r="G37" s="1">
        <v>0.0002252314814814815</v>
      </c>
      <c r="H37">
        <v>11</v>
      </c>
    </row>
    <row r="38" spans="1:8" ht="12.75">
      <c r="A38">
        <v>3</v>
      </c>
      <c r="B38">
        <v>293</v>
      </c>
      <c r="C38" t="s">
        <v>200</v>
      </c>
      <c r="E38" t="s">
        <v>5</v>
      </c>
      <c r="F38" s="1">
        <v>0.005535185185185185</v>
      </c>
      <c r="G38" s="1">
        <v>0.0004267361111111111</v>
      </c>
      <c r="H38">
        <v>10</v>
      </c>
    </row>
    <row r="39" spans="1:8" ht="12.75">
      <c r="A39">
        <v>4</v>
      </c>
      <c r="B39">
        <v>267</v>
      </c>
      <c r="C39" t="s">
        <v>201</v>
      </c>
      <c r="E39" t="s">
        <v>7</v>
      </c>
      <c r="F39" s="1">
        <v>0.005587268518518519</v>
      </c>
      <c r="G39" s="1">
        <v>0.0004788194444444445</v>
      </c>
      <c r="H39">
        <v>9</v>
      </c>
    </row>
    <row r="40" spans="1:8" ht="12.75">
      <c r="A40">
        <v>5</v>
      </c>
      <c r="B40">
        <v>266</v>
      </c>
      <c r="C40" t="s">
        <v>202</v>
      </c>
      <c r="E40" t="s">
        <v>7</v>
      </c>
      <c r="F40" s="1">
        <v>0.005679282407407407</v>
      </c>
      <c r="G40" s="1">
        <v>0.0005708333333333332</v>
      </c>
      <c r="H40">
        <v>8</v>
      </c>
    </row>
    <row r="41" spans="1:8" ht="12.75">
      <c r="A41">
        <v>6</v>
      </c>
      <c r="B41">
        <v>260</v>
      </c>
      <c r="C41" t="s">
        <v>203</v>
      </c>
      <c r="E41" t="s">
        <v>7</v>
      </c>
      <c r="F41" s="1">
        <v>0.005725347222222222</v>
      </c>
      <c r="G41" s="1">
        <v>0.0006168981481481481</v>
      </c>
      <c r="H41">
        <v>7</v>
      </c>
    </row>
    <row r="42" spans="1:8" ht="12.75">
      <c r="A42">
        <v>7</v>
      </c>
      <c r="B42">
        <v>280</v>
      </c>
      <c r="C42" t="s">
        <v>204</v>
      </c>
      <c r="E42" t="s">
        <v>3</v>
      </c>
      <c r="F42" s="1">
        <v>0.0059434027777777775</v>
      </c>
      <c r="G42" s="1">
        <v>0.0008349537037037036</v>
      </c>
      <c r="H42">
        <v>6</v>
      </c>
    </row>
    <row r="43" spans="1:8" ht="12.75">
      <c r="A43">
        <v>8</v>
      </c>
      <c r="B43">
        <v>256</v>
      </c>
      <c r="C43" t="s">
        <v>205</v>
      </c>
      <c r="E43" t="s">
        <v>17</v>
      </c>
      <c r="F43" s="1">
        <v>0.006344212962962964</v>
      </c>
      <c r="G43" s="1">
        <v>0.001235763888888889</v>
      </c>
      <c r="H43">
        <v>5</v>
      </c>
    </row>
    <row r="44" spans="1:8" ht="12.75">
      <c r="A44">
        <v>9</v>
      </c>
      <c r="B44">
        <v>296</v>
      </c>
      <c r="C44" t="s">
        <v>206</v>
      </c>
      <c r="E44" t="s">
        <v>12</v>
      </c>
      <c r="F44" s="1">
        <v>0.006496527777777778</v>
      </c>
      <c r="G44" s="1">
        <v>0.0013880787037037037</v>
      </c>
      <c r="H44">
        <v>4</v>
      </c>
    </row>
    <row r="45" spans="1:8" ht="12.75">
      <c r="A45">
        <v>10</v>
      </c>
      <c r="B45">
        <v>274</v>
      </c>
      <c r="C45" t="s">
        <v>207</v>
      </c>
      <c r="E45" t="s">
        <v>72</v>
      </c>
      <c r="F45" s="1">
        <v>0.006603472222222222</v>
      </c>
      <c r="G45" s="1">
        <v>0.001495023148148148</v>
      </c>
      <c r="H45">
        <v>3</v>
      </c>
    </row>
    <row r="46" spans="1:8" ht="12.75">
      <c r="A46">
        <v>11</v>
      </c>
      <c r="B46">
        <v>297</v>
      </c>
      <c r="C46" t="s">
        <v>208</v>
      </c>
      <c r="E46" t="s">
        <v>12</v>
      </c>
      <c r="F46" s="1">
        <v>0.006615509259259259</v>
      </c>
      <c r="G46" s="1">
        <v>0.0015070601851851853</v>
      </c>
      <c r="H46">
        <v>2</v>
      </c>
    </row>
    <row r="47" spans="1:8" ht="12.75">
      <c r="A47">
        <v>12</v>
      </c>
      <c r="B47">
        <v>295</v>
      </c>
      <c r="C47" t="s">
        <v>209</v>
      </c>
      <c r="E47" t="s">
        <v>5</v>
      </c>
      <c r="F47" s="1">
        <v>0.006626967592592593</v>
      </c>
      <c r="G47" s="1">
        <v>0.0015185185185185182</v>
      </c>
      <c r="H47">
        <v>1</v>
      </c>
    </row>
    <row r="48" spans="1:7" ht="12.75">
      <c r="A48">
        <v>13</v>
      </c>
      <c r="B48">
        <v>272</v>
      </c>
      <c r="C48" t="s">
        <v>210</v>
      </c>
      <c r="E48" t="s">
        <v>72</v>
      </c>
      <c r="F48" s="1">
        <v>0.006632986111111111</v>
      </c>
      <c r="G48" s="1">
        <v>0.001524537037037037</v>
      </c>
    </row>
    <row r="49" spans="1:7" ht="12.75">
      <c r="A49">
        <v>14</v>
      </c>
      <c r="B49">
        <v>263</v>
      </c>
      <c r="C49" t="s">
        <v>211</v>
      </c>
      <c r="E49" t="s">
        <v>7</v>
      </c>
      <c r="F49" s="1">
        <v>0.006641898148148148</v>
      </c>
      <c r="G49" s="1">
        <v>0.001533449074074074</v>
      </c>
    </row>
    <row r="50" spans="1:7" ht="12.75">
      <c r="A50">
        <v>15</v>
      </c>
      <c r="B50">
        <v>259</v>
      </c>
      <c r="C50" t="s">
        <v>212</v>
      </c>
      <c r="E50" t="s">
        <v>7</v>
      </c>
      <c r="F50" s="1">
        <v>0.006725694444444445</v>
      </c>
      <c r="G50" s="1">
        <v>0.0016172453703703705</v>
      </c>
    </row>
    <row r="51" spans="1:7" ht="12.75">
      <c r="A51">
        <v>16</v>
      </c>
      <c r="B51">
        <v>255</v>
      </c>
      <c r="C51" t="s">
        <v>213</v>
      </c>
      <c r="E51" t="s">
        <v>17</v>
      </c>
      <c r="F51" s="1">
        <v>0.007395949074074075</v>
      </c>
      <c r="G51" s="1">
        <v>0.0022875</v>
      </c>
    </row>
    <row r="52" spans="1:7" ht="12.75">
      <c r="A52">
        <v>17</v>
      </c>
      <c r="B52">
        <v>294</v>
      </c>
      <c r="C52" t="s">
        <v>214</v>
      </c>
      <c r="E52" t="s">
        <v>5</v>
      </c>
      <c r="F52" s="1">
        <v>0.007698726851851852</v>
      </c>
      <c r="G52" s="1">
        <v>0.0025902777777777777</v>
      </c>
    </row>
    <row r="53" spans="5:6" ht="12.75">
      <c r="E53" s="1"/>
      <c r="F53" s="1"/>
    </row>
    <row r="54" spans="2:6" ht="12.75">
      <c r="B54" s="2" t="s">
        <v>329</v>
      </c>
      <c r="E54" s="1"/>
      <c r="F54" s="1"/>
    </row>
    <row r="55" spans="2:6" ht="12.75">
      <c r="B55" s="2"/>
      <c r="E55" s="2" t="s">
        <v>59</v>
      </c>
      <c r="F55" s="1"/>
    </row>
    <row r="56" spans="1:8" ht="12.75">
      <c r="A56" s="3" t="s">
        <v>165</v>
      </c>
      <c r="B56" s="3" t="s">
        <v>166</v>
      </c>
      <c r="C56" s="3" t="s">
        <v>167</v>
      </c>
      <c r="D56" s="3" t="s">
        <v>168</v>
      </c>
      <c r="E56" s="10" t="s">
        <v>65</v>
      </c>
      <c r="F56" s="10" t="s">
        <v>169</v>
      </c>
      <c r="G56" s="3" t="s">
        <v>170</v>
      </c>
      <c r="H56" s="3" t="s">
        <v>171</v>
      </c>
    </row>
    <row r="57" spans="1:15" ht="12.75">
      <c r="A57">
        <v>1</v>
      </c>
      <c r="B57">
        <v>358</v>
      </c>
      <c r="C57" t="s">
        <v>215</v>
      </c>
      <c r="E57" t="s">
        <v>17</v>
      </c>
      <c r="F57" s="1">
        <v>0.004503124999999999</v>
      </c>
      <c r="G57" s="1"/>
      <c r="H57">
        <v>13</v>
      </c>
      <c r="I57" s="3" t="s">
        <v>164</v>
      </c>
      <c r="J57" s="3" t="s">
        <v>76</v>
      </c>
      <c r="K57" s="3" t="s">
        <v>75</v>
      </c>
      <c r="L57" s="3" t="s">
        <v>79</v>
      </c>
      <c r="M57" t="s">
        <v>155</v>
      </c>
      <c r="N57" s="3" t="s">
        <v>77</v>
      </c>
      <c r="O57" s="3" t="s">
        <v>216</v>
      </c>
    </row>
    <row r="58" spans="1:15" ht="12.75">
      <c r="A58">
        <v>2</v>
      </c>
      <c r="B58">
        <v>398</v>
      </c>
      <c r="C58" t="s">
        <v>217</v>
      </c>
      <c r="E58" t="s">
        <v>12</v>
      </c>
      <c r="F58" s="1">
        <v>0.005057638888888889</v>
      </c>
      <c r="G58" s="1">
        <v>0.0005545138888888889</v>
      </c>
      <c r="H58">
        <v>11</v>
      </c>
      <c r="I58">
        <f>11+8+5+4+2</f>
        <v>30</v>
      </c>
      <c r="J58">
        <f>13+10</f>
        <v>23</v>
      </c>
      <c r="K58">
        <v>9</v>
      </c>
      <c r="L58">
        <v>7</v>
      </c>
      <c r="M58">
        <v>6</v>
      </c>
      <c r="N58">
        <v>3</v>
      </c>
      <c r="O58">
        <v>1</v>
      </c>
    </row>
    <row r="59" spans="1:8" ht="12.75">
      <c r="A59">
        <v>3</v>
      </c>
      <c r="B59">
        <v>359</v>
      </c>
      <c r="C59" t="s">
        <v>218</v>
      </c>
      <c r="E59" t="s">
        <v>17</v>
      </c>
      <c r="F59" s="1">
        <v>0.005138888888888889</v>
      </c>
      <c r="G59" s="1">
        <v>0.0006357638888888889</v>
      </c>
      <c r="H59">
        <v>10</v>
      </c>
    </row>
    <row r="60" spans="1:8" ht="12.75">
      <c r="A60">
        <v>4</v>
      </c>
      <c r="B60">
        <v>366</v>
      </c>
      <c r="C60" t="s">
        <v>219</v>
      </c>
      <c r="E60" t="s">
        <v>7</v>
      </c>
      <c r="F60" s="1">
        <v>0.0056172453703703705</v>
      </c>
      <c r="G60" s="1">
        <v>0.0011141203703703704</v>
      </c>
      <c r="H60">
        <v>9</v>
      </c>
    </row>
    <row r="61" spans="1:8" ht="12.75">
      <c r="A61">
        <v>5</v>
      </c>
      <c r="B61">
        <v>349</v>
      </c>
      <c r="C61" t="s">
        <v>220</v>
      </c>
      <c r="E61" t="s">
        <v>12</v>
      </c>
      <c r="F61" s="1">
        <v>0.005810185185185186</v>
      </c>
      <c r="G61" s="1">
        <v>0.0013070601851851852</v>
      </c>
      <c r="H61">
        <v>8</v>
      </c>
    </row>
    <row r="62" spans="1:8" ht="12.75">
      <c r="A62">
        <v>6</v>
      </c>
      <c r="B62">
        <v>373</v>
      </c>
      <c r="C62" t="s">
        <v>221</v>
      </c>
      <c r="E62" t="s">
        <v>72</v>
      </c>
      <c r="F62" s="1">
        <v>0.005878472222222222</v>
      </c>
      <c r="G62" s="1">
        <v>0.0013753472222222222</v>
      </c>
      <c r="H62">
        <v>7</v>
      </c>
    </row>
    <row r="63" spans="1:8" ht="12.75">
      <c r="A63">
        <v>7</v>
      </c>
      <c r="B63">
        <v>395</v>
      </c>
      <c r="C63" t="s">
        <v>222</v>
      </c>
      <c r="E63" t="s">
        <v>155</v>
      </c>
      <c r="F63" s="1">
        <v>0.006049768518518518</v>
      </c>
      <c r="G63" s="1">
        <v>0.0015466435185185186</v>
      </c>
      <c r="H63">
        <v>6</v>
      </c>
    </row>
    <row r="64" spans="1:8" ht="12.75">
      <c r="A64">
        <v>8</v>
      </c>
      <c r="B64">
        <v>396</v>
      </c>
      <c r="C64" t="s">
        <v>223</v>
      </c>
      <c r="E64" t="s">
        <v>12</v>
      </c>
      <c r="F64" s="1">
        <v>0.006285879629629628</v>
      </c>
      <c r="G64" s="1">
        <v>0.0017827546296296296</v>
      </c>
      <c r="H64">
        <v>5</v>
      </c>
    </row>
    <row r="65" spans="1:8" ht="12.75">
      <c r="A65">
        <v>9</v>
      </c>
      <c r="B65">
        <v>350</v>
      </c>
      <c r="C65" t="s">
        <v>224</v>
      </c>
      <c r="E65" t="s">
        <v>12</v>
      </c>
      <c r="F65" s="1">
        <v>0.006321064814814815</v>
      </c>
      <c r="G65" s="1">
        <v>0.0018179398148148148</v>
      </c>
      <c r="H65">
        <v>4</v>
      </c>
    </row>
    <row r="66" spans="1:8" ht="12.75">
      <c r="A66">
        <v>10</v>
      </c>
      <c r="B66">
        <v>382</v>
      </c>
      <c r="C66" t="s">
        <v>225</v>
      </c>
      <c r="E66" t="s">
        <v>3</v>
      </c>
      <c r="F66" s="1">
        <v>0.006554861111111111</v>
      </c>
      <c r="G66" s="1">
        <v>0.002051736111111111</v>
      </c>
      <c r="H66">
        <v>3</v>
      </c>
    </row>
    <row r="67" spans="1:8" ht="12.75">
      <c r="A67">
        <v>11</v>
      </c>
      <c r="B67">
        <v>399</v>
      </c>
      <c r="C67" t="s">
        <v>226</v>
      </c>
      <c r="E67" t="s">
        <v>12</v>
      </c>
      <c r="F67" s="1">
        <v>0.006588541666666667</v>
      </c>
      <c r="G67" s="1">
        <v>0.002085416666666667</v>
      </c>
      <c r="H67">
        <v>2</v>
      </c>
    </row>
    <row r="68" spans="1:8" ht="12.75">
      <c r="A68">
        <v>12</v>
      </c>
      <c r="B68">
        <v>390</v>
      </c>
      <c r="C68" t="s">
        <v>227</v>
      </c>
      <c r="E68" t="s">
        <v>21</v>
      </c>
      <c r="F68" s="1">
        <v>0.006644444444444445</v>
      </c>
      <c r="G68" s="1">
        <v>0.0021413194444444444</v>
      </c>
      <c r="H68">
        <v>1</v>
      </c>
    </row>
    <row r="69" spans="1:7" ht="12.75">
      <c r="A69">
        <v>13</v>
      </c>
      <c r="B69">
        <v>351</v>
      </c>
      <c r="C69" t="s">
        <v>228</v>
      </c>
      <c r="E69" t="s">
        <v>23</v>
      </c>
      <c r="F69" s="1">
        <v>0.0066912037037037035</v>
      </c>
      <c r="G69" s="1">
        <v>0.002188078703703704</v>
      </c>
    </row>
    <row r="70" spans="1:7" ht="12.75">
      <c r="A70">
        <v>14</v>
      </c>
      <c r="B70">
        <v>388</v>
      </c>
      <c r="C70" t="s">
        <v>229</v>
      </c>
      <c r="E70" t="s">
        <v>21</v>
      </c>
      <c r="F70" s="1">
        <v>0.006707638888888889</v>
      </c>
      <c r="G70" s="1">
        <v>0.002204513888888889</v>
      </c>
    </row>
    <row r="71" spans="1:7" ht="12.75">
      <c r="A71">
        <v>15</v>
      </c>
      <c r="B71">
        <v>400</v>
      </c>
      <c r="C71" t="s">
        <v>230</v>
      </c>
      <c r="E71" t="s">
        <v>12</v>
      </c>
      <c r="F71" s="1">
        <v>0.006739699074074074</v>
      </c>
      <c r="G71" s="1">
        <v>0.0022365740740740744</v>
      </c>
    </row>
    <row r="72" spans="1:7" ht="12.75">
      <c r="A72">
        <v>16</v>
      </c>
      <c r="B72">
        <v>362</v>
      </c>
      <c r="C72" t="s">
        <v>231</v>
      </c>
      <c r="E72" t="s">
        <v>7</v>
      </c>
      <c r="F72" s="1">
        <v>0.006935185185185186</v>
      </c>
      <c r="G72" s="1">
        <v>0.002432060185185185</v>
      </c>
    </row>
    <row r="73" spans="1:7" ht="12.75">
      <c r="A73">
        <v>17</v>
      </c>
      <c r="B73">
        <v>354</v>
      </c>
      <c r="C73" t="s">
        <v>232</v>
      </c>
      <c r="E73" t="s">
        <v>0</v>
      </c>
      <c r="F73" s="1">
        <v>0.006936111111111111</v>
      </c>
      <c r="G73" s="1">
        <v>0.002432986111111111</v>
      </c>
    </row>
    <row r="74" spans="1:7" ht="12.75">
      <c r="A74">
        <v>18</v>
      </c>
      <c r="B74">
        <v>369</v>
      </c>
      <c r="C74" t="s">
        <v>233</v>
      </c>
      <c r="E74" t="s">
        <v>72</v>
      </c>
      <c r="F74" s="1">
        <v>0.007088194444444445</v>
      </c>
      <c r="G74" s="1">
        <v>0.0025850694444444445</v>
      </c>
    </row>
    <row r="75" spans="1:7" ht="12.75">
      <c r="A75">
        <v>19</v>
      </c>
      <c r="B75">
        <v>381</v>
      </c>
      <c r="C75" t="s">
        <v>234</v>
      </c>
      <c r="E75" t="s">
        <v>3</v>
      </c>
      <c r="F75" s="1">
        <v>0.007091666666666666</v>
      </c>
      <c r="G75" s="1">
        <v>0.0025885416666666665</v>
      </c>
    </row>
    <row r="76" spans="1:7" ht="12.75">
      <c r="A76">
        <v>20</v>
      </c>
      <c r="B76">
        <v>355</v>
      </c>
      <c r="C76" t="s">
        <v>235</v>
      </c>
      <c r="E76" t="s">
        <v>0</v>
      </c>
      <c r="F76" s="1">
        <v>0.007537499999999999</v>
      </c>
      <c r="G76" s="1">
        <v>0.003034375</v>
      </c>
    </row>
    <row r="77" spans="1:7" ht="12.75">
      <c r="A77">
        <v>21</v>
      </c>
      <c r="B77">
        <v>370</v>
      </c>
      <c r="C77" t="s">
        <v>236</v>
      </c>
      <c r="E77" t="s">
        <v>72</v>
      </c>
      <c r="F77" s="1">
        <v>0.007813194444444444</v>
      </c>
      <c r="G77" s="1">
        <v>0.003310069444444444</v>
      </c>
    </row>
    <row r="78" spans="1:7" ht="12.75">
      <c r="A78">
        <v>22</v>
      </c>
      <c r="B78">
        <v>397</v>
      </c>
      <c r="C78" t="s">
        <v>237</v>
      </c>
      <c r="E78" t="s">
        <v>12</v>
      </c>
      <c r="F78" s="1">
        <v>0.007984259259259259</v>
      </c>
      <c r="G78" s="1">
        <v>0.003481134259259259</v>
      </c>
    </row>
    <row r="79" spans="1:7" ht="12.75">
      <c r="A79">
        <v>23</v>
      </c>
      <c r="B79">
        <v>393</v>
      </c>
      <c r="C79" t="s">
        <v>238</v>
      </c>
      <c r="E79" t="s">
        <v>5</v>
      </c>
      <c r="F79" s="1">
        <v>0.008117592592592593</v>
      </c>
      <c r="G79" s="1">
        <v>0.0036144675925925927</v>
      </c>
    </row>
    <row r="80" spans="1:7" ht="12.75">
      <c r="A80">
        <v>24</v>
      </c>
      <c r="B80">
        <v>387</v>
      </c>
      <c r="C80" t="s">
        <v>239</v>
      </c>
      <c r="E80" t="s">
        <v>21</v>
      </c>
      <c r="F80" s="1">
        <v>0.008940856481481482</v>
      </c>
      <c r="G80" s="1">
        <v>0.004437731481481482</v>
      </c>
    </row>
    <row r="82" spans="2:15" ht="12.75">
      <c r="B82" s="2" t="s">
        <v>326</v>
      </c>
      <c r="C82" s="2"/>
      <c r="D82" s="2"/>
      <c r="E82" s="1"/>
      <c r="F82" s="1"/>
      <c r="J82" s="3" t="s">
        <v>155</v>
      </c>
      <c r="K82" s="3" t="s">
        <v>0</v>
      </c>
      <c r="L82" s="3" t="s">
        <v>164</v>
      </c>
      <c r="M82" s="3" t="s">
        <v>76</v>
      </c>
      <c r="N82" s="3" t="s">
        <v>78</v>
      </c>
      <c r="O82" s="3" t="s">
        <v>77</v>
      </c>
    </row>
    <row r="83" spans="5:15" ht="12.75">
      <c r="E83" s="2" t="s">
        <v>172</v>
      </c>
      <c r="F83" s="1"/>
      <c r="J83" s="3"/>
      <c r="K83" s="3"/>
      <c r="L83" s="3"/>
      <c r="M83" s="3"/>
      <c r="N83" s="3"/>
      <c r="O83" s="3"/>
    </row>
    <row r="84" spans="1:8" ht="12.75">
      <c r="A84" s="3" t="s">
        <v>165</v>
      </c>
      <c r="B84" s="3" t="s">
        <v>166</v>
      </c>
      <c r="C84" s="3" t="s">
        <v>167</v>
      </c>
      <c r="D84" s="3" t="s">
        <v>168</v>
      </c>
      <c r="E84" s="10" t="s">
        <v>65</v>
      </c>
      <c r="F84" s="10" t="s">
        <v>169</v>
      </c>
      <c r="G84" s="3" t="s">
        <v>170</v>
      </c>
      <c r="H84" s="3" t="s">
        <v>171</v>
      </c>
    </row>
    <row r="85" spans="1:15" ht="12.75">
      <c r="A85">
        <v>1</v>
      </c>
      <c r="B85">
        <v>561</v>
      </c>
      <c r="C85" t="s">
        <v>240</v>
      </c>
      <c r="E85" t="s">
        <v>155</v>
      </c>
      <c r="F85" s="1">
        <v>0.002719212962962963</v>
      </c>
      <c r="G85" s="1"/>
      <c r="H85">
        <v>13</v>
      </c>
      <c r="J85">
        <v>13</v>
      </c>
      <c r="K85">
        <f>11+4</f>
        <v>15</v>
      </c>
      <c r="L85">
        <f>10+3</f>
        <v>13</v>
      </c>
      <c r="M85">
        <f>9+5+2</f>
        <v>16</v>
      </c>
      <c r="N85">
        <v>15</v>
      </c>
      <c r="O85">
        <v>7</v>
      </c>
    </row>
    <row r="86" spans="1:8" ht="12.75">
      <c r="A86">
        <v>2</v>
      </c>
      <c r="B86">
        <v>503</v>
      </c>
      <c r="C86" t="s">
        <v>241</v>
      </c>
      <c r="E86" t="s">
        <v>0</v>
      </c>
      <c r="F86" s="1">
        <v>0.002731944444444445</v>
      </c>
      <c r="G86" s="1">
        <v>1.273148148148148E-05</v>
      </c>
      <c r="H86">
        <v>11</v>
      </c>
    </row>
    <row r="87" spans="1:8" ht="12.75">
      <c r="A87">
        <v>3</v>
      </c>
      <c r="B87">
        <v>553</v>
      </c>
      <c r="C87" t="s">
        <v>242</v>
      </c>
      <c r="E87" t="s">
        <v>12</v>
      </c>
      <c r="F87" s="1">
        <v>0.002781018518518519</v>
      </c>
      <c r="G87" s="1">
        <v>6.180555555555555E-05</v>
      </c>
      <c r="H87">
        <v>10</v>
      </c>
    </row>
    <row r="88" spans="1:8" ht="12.75">
      <c r="A88">
        <v>4</v>
      </c>
      <c r="B88">
        <v>514</v>
      </c>
      <c r="C88" t="s">
        <v>243</v>
      </c>
      <c r="E88" t="s">
        <v>17</v>
      </c>
      <c r="F88" s="1">
        <v>0.0028040509259259255</v>
      </c>
      <c r="G88" s="1">
        <v>8.483796296296298E-05</v>
      </c>
      <c r="H88">
        <v>9</v>
      </c>
    </row>
    <row r="89" spans="1:8" ht="12.75">
      <c r="A89">
        <v>5</v>
      </c>
      <c r="B89">
        <v>559</v>
      </c>
      <c r="C89" t="s">
        <v>244</v>
      </c>
      <c r="E89" t="s">
        <v>5</v>
      </c>
      <c r="F89" s="1">
        <v>0.0029186342592592593</v>
      </c>
      <c r="G89" s="1">
        <v>0.0001994212962962963</v>
      </c>
      <c r="H89">
        <v>8</v>
      </c>
    </row>
    <row r="90" spans="1:8" ht="12.75">
      <c r="A90">
        <v>6</v>
      </c>
      <c r="B90">
        <v>557</v>
      </c>
      <c r="C90" t="s">
        <v>245</v>
      </c>
      <c r="E90" t="s">
        <v>5</v>
      </c>
      <c r="F90" s="1">
        <v>0.0029847222222222224</v>
      </c>
      <c r="G90" s="1">
        <v>0.0002655092592592593</v>
      </c>
      <c r="H90">
        <v>7</v>
      </c>
    </row>
    <row r="91" spans="1:8" ht="12.75">
      <c r="A91">
        <v>7</v>
      </c>
      <c r="B91">
        <v>549</v>
      </c>
      <c r="C91" t="s">
        <v>246</v>
      </c>
      <c r="E91" t="s">
        <v>3</v>
      </c>
      <c r="F91" s="1">
        <v>0.003090972222222222</v>
      </c>
      <c r="G91" s="1">
        <v>0.00037175925925925923</v>
      </c>
      <c r="H91">
        <v>6</v>
      </c>
    </row>
    <row r="92" spans="1:8" ht="12.75">
      <c r="A92">
        <v>8</v>
      </c>
      <c r="B92">
        <v>519</v>
      </c>
      <c r="C92" t="s">
        <v>247</v>
      </c>
      <c r="E92" t="s">
        <v>17</v>
      </c>
      <c r="F92" s="1">
        <v>0.003125925925925926</v>
      </c>
      <c r="G92" s="1">
        <v>0.00040671296296296294</v>
      </c>
      <c r="H92">
        <v>5</v>
      </c>
    </row>
    <row r="93" spans="1:8" ht="12.75">
      <c r="A93">
        <v>9</v>
      </c>
      <c r="B93">
        <v>508</v>
      </c>
      <c r="C93" t="s">
        <v>248</v>
      </c>
      <c r="E93" t="s">
        <v>0</v>
      </c>
      <c r="F93" s="1">
        <v>0.0031356481481481483</v>
      </c>
      <c r="G93" s="1">
        <v>0.0004164351851851851</v>
      </c>
      <c r="H93">
        <v>4</v>
      </c>
    </row>
    <row r="94" spans="1:8" ht="12.75">
      <c r="A94">
        <v>10</v>
      </c>
      <c r="B94">
        <v>567</v>
      </c>
      <c r="C94" t="s">
        <v>249</v>
      </c>
      <c r="E94" t="s">
        <v>12</v>
      </c>
      <c r="F94" s="1">
        <v>0.0032398148148148147</v>
      </c>
      <c r="G94" s="1">
        <v>0.0005206018518518518</v>
      </c>
      <c r="H94">
        <v>3</v>
      </c>
    </row>
    <row r="95" spans="1:8" ht="12.75">
      <c r="A95">
        <v>11</v>
      </c>
      <c r="B95">
        <v>517</v>
      </c>
      <c r="C95" t="s">
        <v>250</v>
      </c>
      <c r="E95" t="s">
        <v>17</v>
      </c>
      <c r="F95" s="1">
        <v>0.0032552083333333335</v>
      </c>
      <c r="G95" s="1">
        <v>0.0005359953703703704</v>
      </c>
      <c r="H95">
        <v>2</v>
      </c>
    </row>
    <row r="96" spans="1:8" ht="12.75">
      <c r="A96">
        <v>12</v>
      </c>
      <c r="B96">
        <v>541</v>
      </c>
      <c r="C96" t="s">
        <v>251</v>
      </c>
      <c r="E96" t="s">
        <v>3</v>
      </c>
      <c r="F96" s="1">
        <v>0.003284027777777778</v>
      </c>
      <c r="G96" s="1">
        <v>0.0005648148148148148</v>
      </c>
      <c r="H96">
        <v>1</v>
      </c>
    </row>
    <row r="97" spans="1:7" ht="12.75">
      <c r="A97">
        <v>13</v>
      </c>
      <c r="B97">
        <v>533</v>
      </c>
      <c r="C97" t="s">
        <v>252</v>
      </c>
      <c r="E97" t="s">
        <v>72</v>
      </c>
      <c r="F97" s="1">
        <v>0.0033299768518518518</v>
      </c>
      <c r="G97" s="1">
        <v>0.0006107638888888889</v>
      </c>
    </row>
    <row r="98" spans="1:7" ht="12.75">
      <c r="A98">
        <v>14</v>
      </c>
      <c r="B98">
        <v>555</v>
      </c>
      <c r="C98" t="s">
        <v>253</v>
      </c>
      <c r="E98" t="s">
        <v>12</v>
      </c>
      <c r="F98" s="1">
        <v>0.0034261574074074073</v>
      </c>
      <c r="G98" s="1">
        <v>0.0007069444444444445</v>
      </c>
    </row>
    <row r="99" spans="1:7" ht="12.75">
      <c r="A99">
        <v>15</v>
      </c>
      <c r="B99">
        <v>526</v>
      </c>
      <c r="C99" t="s">
        <v>254</v>
      </c>
      <c r="E99" t="s">
        <v>7</v>
      </c>
      <c r="F99" s="1">
        <v>0.0034706018518518515</v>
      </c>
      <c r="G99" s="1">
        <v>0.000751388888888889</v>
      </c>
    </row>
    <row r="100" spans="1:7" ht="12.75">
      <c r="A100">
        <v>16</v>
      </c>
      <c r="B100">
        <v>712</v>
      </c>
      <c r="C100" t="s">
        <v>255</v>
      </c>
      <c r="E100" t="s">
        <v>3</v>
      </c>
      <c r="F100" s="1">
        <v>0.0035125</v>
      </c>
      <c r="G100" s="1">
        <v>0.0007932870370370369</v>
      </c>
    </row>
    <row r="101" spans="1:7" ht="12.75">
      <c r="A101">
        <v>17</v>
      </c>
      <c r="B101">
        <v>524</v>
      </c>
      <c r="C101" t="s">
        <v>256</v>
      </c>
      <c r="E101" t="s">
        <v>7</v>
      </c>
      <c r="F101" s="1">
        <v>0.003537384259259259</v>
      </c>
      <c r="G101" s="1">
        <v>0.0008181712962962963</v>
      </c>
    </row>
    <row r="102" spans="1:7" ht="12.75">
      <c r="A102">
        <v>18</v>
      </c>
      <c r="B102">
        <v>532</v>
      </c>
      <c r="C102" t="s">
        <v>257</v>
      </c>
      <c r="E102" t="s">
        <v>72</v>
      </c>
      <c r="F102" s="1">
        <v>0.0035531250000000003</v>
      </c>
      <c r="G102" s="1">
        <v>0.0008339120370370371</v>
      </c>
    </row>
    <row r="103" spans="1:7" ht="12.75">
      <c r="A103">
        <v>19</v>
      </c>
      <c r="B103">
        <v>528</v>
      </c>
      <c r="C103" t="s">
        <v>258</v>
      </c>
      <c r="E103" t="s">
        <v>7</v>
      </c>
      <c r="F103" s="1">
        <v>0.0035688657407407405</v>
      </c>
      <c r="G103" s="1">
        <v>0.0008496527777777777</v>
      </c>
    </row>
    <row r="104" spans="1:7" ht="12.75">
      <c r="A104">
        <v>20</v>
      </c>
      <c r="B104">
        <v>543</v>
      </c>
      <c r="C104" t="s">
        <v>259</v>
      </c>
      <c r="E104" t="s">
        <v>3</v>
      </c>
      <c r="F104" s="1">
        <v>0.0035732638888888893</v>
      </c>
      <c r="G104" s="1">
        <v>0.000854050925925926</v>
      </c>
    </row>
    <row r="105" spans="1:7" ht="12.75">
      <c r="A105">
        <v>21</v>
      </c>
      <c r="B105">
        <v>558</v>
      </c>
      <c r="C105" t="s">
        <v>260</v>
      </c>
      <c r="E105" t="s">
        <v>5</v>
      </c>
      <c r="F105" s="1">
        <v>0.0035998842592592593</v>
      </c>
      <c r="G105" s="1">
        <v>0.0008806712962962964</v>
      </c>
    </row>
    <row r="106" spans="1:7" ht="12.75">
      <c r="A106">
        <v>22</v>
      </c>
      <c r="B106">
        <v>527</v>
      </c>
      <c r="C106" t="s">
        <v>261</v>
      </c>
      <c r="E106" t="s">
        <v>7</v>
      </c>
      <c r="F106" s="1">
        <v>0.003673263888888889</v>
      </c>
      <c r="G106" s="1">
        <v>0.0009540509259259259</v>
      </c>
    </row>
    <row r="107" spans="1:7" ht="12.75">
      <c r="A107">
        <v>23</v>
      </c>
      <c r="B107">
        <v>537</v>
      </c>
      <c r="C107" t="s">
        <v>262</v>
      </c>
      <c r="E107" t="s">
        <v>3</v>
      </c>
      <c r="F107" s="1">
        <v>0.003692708333333333</v>
      </c>
      <c r="G107" s="1">
        <v>0.0009734953703703703</v>
      </c>
    </row>
    <row r="108" spans="1:7" ht="12.75">
      <c r="A108">
        <v>24</v>
      </c>
      <c r="B108">
        <v>556</v>
      </c>
      <c r="C108" t="s">
        <v>263</v>
      </c>
      <c r="E108" t="s">
        <v>5</v>
      </c>
      <c r="F108" s="1">
        <v>0.003694791666666667</v>
      </c>
      <c r="G108" s="1">
        <v>0.0009755787037037038</v>
      </c>
    </row>
    <row r="109" spans="1:7" ht="12.75">
      <c r="A109">
        <v>25</v>
      </c>
      <c r="B109">
        <v>509</v>
      </c>
      <c r="C109" t="s">
        <v>264</v>
      </c>
      <c r="E109" t="s">
        <v>0</v>
      </c>
      <c r="F109" s="1">
        <v>0.003810763888888889</v>
      </c>
      <c r="G109" s="1">
        <v>0.001091550925925926</v>
      </c>
    </row>
    <row r="110" spans="1:7" ht="12.75">
      <c r="A110">
        <v>26</v>
      </c>
      <c r="B110">
        <v>568</v>
      </c>
      <c r="C110" t="s">
        <v>265</v>
      </c>
      <c r="E110" t="s">
        <v>7</v>
      </c>
      <c r="F110" s="1">
        <v>0.003886689814814815</v>
      </c>
      <c r="G110" s="1">
        <v>0.0011674768518518516</v>
      </c>
    </row>
    <row r="111" spans="1:7" ht="12.75">
      <c r="A111">
        <v>27</v>
      </c>
      <c r="B111">
        <v>525</v>
      </c>
      <c r="C111" t="s">
        <v>266</v>
      </c>
      <c r="E111" t="s">
        <v>7</v>
      </c>
      <c r="F111" s="1">
        <v>0.003927546296296296</v>
      </c>
      <c r="G111" s="1">
        <v>0.0012083333333333334</v>
      </c>
    </row>
    <row r="112" spans="1:7" ht="12.75">
      <c r="A112">
        <v>28</v>
      </c>
      <c r="B112">
        <v>554</v>
      </c>
      <c r="C112" t="s">
        <v>267</v>
      </c>
      <c r="E112" t="s">
        <v>12</v>
      </c>
      <c r="F112" s="1">
        <v>0.004006134259259259</v>
      </c>
      <c r="G112" s="1">
        <v>0.0012869212962962962</v>
      </c>
    </row>
    <row r="113" spans="1:7" ht="12.75">
      <c r="A113">
        <v>29</v>
      </c>
      <c r="B113">
        <v>534</v>
      </c>
      <c r="C113" t="s">
        <v>268</v>
      </c>
      <c r="E113" t="s">
        <v>72</v>
      </c>
      <c r="F113" s="1">
        <v>0.0040467592592592595</v>
      </c>
      <c r="G113" s="1">
        <v>0.0013275462962962963</v>
      </c>
    </row>
    <row r="114" spans="1:7" ht="12.75">
      <c r="A114">
        <v>30</v>
      </c>
      <c r="B114">
        <v>542</v>
      </c>
      <c r="C114" t="s">
        <v>269</v>
      </c>
      <c r="E114" t="s">
        <v>3</v>
      </c>
      <c r="F114" s="1">
        <v>0.004065856481481482</v>
      </c>
      <c r="G114" s="1">
        <v>0.0013466435185185185</v>
      </c>
    </row>
    <row r="115" spans="1:7" ht="12.75">
      <c r="A115">
        <v>31</v>
      </c>
      <c r="B115">
        <v>560</v>
      </c>
      <c r="C115" t="s">
        <v>270</v>
      </c>
      <c r="E115" t="s">
        <v>5</v>
      </c>
      <c r="F115" s="1">
        <v>0.004070833333333333</v>
      </c>
      <c r="G115" s="1">
        <v>0.0013516203703703704</v>
      </c>
    </row>
    <row r="116" spans="1:7" ht="12.75">
      <c r="A116">
        <v>32</v>
      </c>
      <c r="B116">
        <v>523</v>
      </c>
      <c r="C116" t="s">
        <v>271</v>
      </c>
      <c r="E116" t="s">
        <v>7</v>
      </c>
      <c r="F116" s="1">
        <v>0.004105787037037037</v>
      </c>
      <c r="G116" s="1">
        <v>0.001386574074074074</v>
      </c>
    </row>
    <row r="117" spans="1:7" ht="12.75">
      <c r="A117">
        <v>33</v>
      </c>
      <c r="B117">
        <v>502</v>
      </c>
      <c r="C117" t="s">
        <v>272</v>
      </c>
      <c r="E117" t="s">
        <v>23</v>
      </c>
      <c r="F117" s="1">
        <v>0.004167245370370371</v>
      </c>
      <c r="G117" s="1">
        <v>0.0014480324074074074</v>
      </c>
    </row>
    <row r="118" spans="1:7" ht="12.75">
      <c r="A118">
        <v>34</v>
      </c>
      <c r="B118">
        <v>711</v>
      </c>
      <c r="C118" t="s">
        <v>273</v>
      </c>
      <c r="E118" t="s">
        <v>17</v>
      </c>
      <c r="F118" s="1">
        <v>0.004263425925925926</v>
      </c>
      <c r="G118" s="1">
        <v>0.0015442129629629627</v>
      </c>
    </row>
    <row r="119" spans="1:7" ht="12.75">
      <c r="A119">
        <v>35</v>
      </c>
      <c r="B119">
        <v>529</v>
      </c>
      <c r="C119" t="s">
        <v>274</v>
      </c>
      <c r="E119" t="s">
        <v>7</v>
      </c>
      <c r="F119" s="1">
        <v>0.004274768518518519</v>
      </c>
      <c r="G119" s="1">
        <v>0.0015555555555555557</v>
      </c>
    </row>
    <row r="120" spans="1:7" ht="12.75">
      <c r="A120">
        <v>36</v>
      </c>
      <c r="B120">
        <v>710</v>
      </c>
      <c r="C120" t="s">
        <v>275</v>
      </c>
      <c r="E120" t="s">
        <v>17</v>
      </c>
      <c r="F120" s="1">
        <v>0.004322453703703703</v>
      </c>
      <c r="G120" s="1">
        <v>0.0016032407407407404</v>
      </c>
    </row>
    <row r="121" spans="1:7" ht="12.75">
      <c r="A121">
        <v>37</v>
      </c>
      <c r="B121">
        <v>565</v>
      </c>
      <c r="C121" t="s">
        <v>276</v>
      </c>
      <c r="E121" t="s">
        <v>12</v>
      </c>
      <c r="F121" s="1">
        <v>0.0043795138888888885</v>
      </c>
      <c r="G121" s="1">
        <v>0.001660300925925926</v>
      </c>
    </row>
    <row r="122" spans="1:7" ht="12.75">
      <c r="A122">
        <v>38</v>
      </c>
      <c r="B122">
        <v>521</v>
      </c>
      <c r="C122" t="s">
        <v>277</v>
      </c>
      <c r="E122" t="s">
        <v>7</v>
      </c>
      <c r="F122" s="1">
        <v>0.004459259259259259</v>
      </c>
      <c r="G122" s="1">
        <v>0.0017400462962962962</v>
      </c>
    </row>
    <row r="123" spans="1:7" ht="12.75">
      <c r="A123">
        <v>39</v>
      </c>
      <c r="B123">
        <v>535</v>
      </c>
      <c r="C123" t="s">
        <v>278</v>
      </c>
      <c r="E123" t="s">
        <v>72</v>
      </c>
      <c r="F123" s="1">
        <v>0.004488078703703703</v>
      </c>
      <c r="G123" s="1">
        <v>0.0017688657407407408</v>
      </c>
    </row>
    <row r="124" spans="1:7" ht="12.75">
      <c r="A124">
        <v>40</v>
      </c>
      <c r="B124">
        <v>687</v>
      </c>
      <c r="C124" t="s">
        <v>279</v>
      </c>
      <c r="E124" t="s">
        <v>3</v>
      </c>
      <c r="F124" s="1">
        <v>0.004788541666666667</v>
      </c>
      <c r="G124" s="1">
        <v>0.002069328703703704</v>
      </c>
    </row>
    <row r="125" spans="1:7" ht="12.75">
      <c r="A125">
        <v>41</v>
      </c>
      <c r="B125">
        <v>531</v>
      </c>
      <c r="C125" t="s">
        <v>280</v>
      </c>
      <c r="E125" t="s">
        <v>72</v>
      </c>
      <c r="F125" s="1">
        <v>0.005104282407407407</v>
      </c>
      <c r="G125" s="1">
        <v>0.0023850694444444444</v>
      </c>
    </row>
    <row r="126" spans="1:7" ht="12.75">
      <c r="A126">
        <v>42</v>
      </c>
      <c r="B126">
        <v>709</v>
      </c>
      <c r="C126" t="s">
        <v>281</v>
      </c>
      <c r="E126" t="s">
        <v>17</v>
      </c>
      <c r="F126" s="1">
        <v>0.005115393518518518</v>
      </c>
      <c r="G126" s="1">
        <v>0.0023961805555555555</v>
      </c>
    </row>
    <row r="127" spans="1:7" ht="12.75">
      <c r="A127">
        <v>43</v>
      </c>
      <c r="B127">
        <v>520</v>
      </c>
      <c r="C127" t="s">
        <v>282</v>
      </c>
      <c r="E127" t="s">
        <v>7</v>
      </c>
      <c r="F127" s="1">
        <v>0.0055598379629629635</v>
      </c>
      <c r="G127" s="1">
        <v>0.002840625</v>
      </c>
    </row>
    <row r="128" spans="1:7" ht="12.75">
      <c r="A128">
        <v>44</v>
      </c>
      <c r="B128">
        <v>566</v>
      </c>
      <c r="C128" t="s">
        <v>283</v>
      </c>
      <c r="E128" t="s">
        <v>12</v>
      </c>
      <c r="F128" s="1">
        <v>0.005599884259259259</v>
      </c>
      <c r="G128" s="1">
        <v>0.002880671296296296</v>
      </c>
    </row>
    <row r="129" spans="6:7" ht="12.75">
      <c r="F129" s="1"/>
      <c r="G129" s="1"/>
    </row>
    <row r="130" spans="2:7" ht="12.75">
      <c r="B130" s="2" t="s">
        <v>325</v>
      </c>
      <c r="E130" s="1"/>
      <c r="F130" s="1"/>
      <c r="G130" s="1"/>
    </row>
    <row r="131" spans="5:7" ht="12.75">
      <c r="E131" s="2" t="s">
        <v>172</v>
      </c>
      <c r="F131" s="1"/>
      <c r="G131" s="1"/>
    </row>
    <row r="133" spans="1:8" ht="12.75">
      <c r="A133" s="3" t="s">
        <v>165</v>
      </c>
      <c r="B133" s="3" t="s">
        <v>166</v>
      </c>
      <c r="C133" s="3" t="s">
        <v>167</v>
      </c>
      <c r="D133" s="3" t="s">
        <v>168</v>
      </c>
      <c r="E133" s="10" t="s">
        <v>65</v>
      </c>
      <c r="F133" s="10" t="s">
        <v>169</v>
      </c>
      <c r="G133" s="3" t="s">
        <v>170</v>
      </c>
      <c r="H133" s="3" t="s">
        <v>171</v>
      </c>
    </row>
    <row r="134" spans="1:14" ht="12.75">
      <c r="A134">
        <v>1</v>
      </c>
      <c r="B134">
        <v>652</v>
      </c>
      <c r="C134" t="s">
        <v>284</v>
      </c>
      <c r="D134">
        <v>2008</v>
      </c>
      <c r="E134" t="s">
        <v>23</v>
      </c>
      <c r="F134" s="1">
        <v>0.003432291666666667</v>
      </c>
      <c r="G134" s="1"/>
      <c r="H134">
        <v>13</v>
      </c>
      <c r="I134" s="3" t="s">
        <v>23</v>
      </c>
      <c r="J134" s="3" t="s">
        <v>75</v>
      </c>
      <c r="K134" s="3" t="s">
        <v>78</v>
      </c>
      <c r="L134" s="3" t="s">
        <v>76</v>
      </c>
      <c r="M134" s="3" t="s">
        <v>77</v>
      </c>
      <c r="N134" s="3" t="s">
        <v>164</v>
      </c>
    </row>
    <row r="135" spans="1:14" ht="12.75">
      <c r="A135">
        <v>2</v>
      </c>
      <c r="B135">
        <v>674</v>
      </c>
      <c r="C135" t="s">
        <v>285</v>
      </c>
      <c r="D135">
        <v>2008</v>
      </c>
      <c r="E135" t="s">
        <v>7</v>
      </c>
      <c r="F135" s="1">
        <v>0.0034399305555555554</v>
      </c>
      <c r="G135" s="1">
        <v>7.63888888888889E-06</v>
      </c>
      <c r="H135">
        <v>11</v>
      </c>
      <c r="I135">
        <v>13</v>
      </c>
      <c r="J135">
        <f>11+10+7+6+5+4+3</f>
        <v>46</v>
      </c>
      <c r="K135">
        <v>9</v>
      </c>
      <c r="L135">
        <v>8</v>
      </c>
      <c r="M135">
        <v>2</v>
      </c>
      <c r="N135">
        <v>1</v>
      </c>
    </row>
    <row r="136" spans="1:8" ht="12.75">
      <c r="A136">
        <v>3</v>
      </c>
      <c r="B136">
        <v>668</v>
      </c>
      <c r="C136" t="s">
        <v>286</v>
      </c>
      <c r="D136">
        <v>2008</v>
      </c>
      <c r="E136" t="s">
        <v>7</v>
      </c>
      <c r="F136" s="1">
        <v>0.003636805555555556</v>
      </c>
      <c r="G136" s="1">
        <v>0.00020451388888888893</v>
      </c>
      <c r="H136">
        <v>10</v>
      </c>
    </row>
    <row r="137" spans="1:8" ht="12.75">
      <c r="A137">
        <v>4</v>
      </c>
      <c r="B137">
        <v>696</v>
      </c>
      <c r="C137" t="s">
        <v>287</v>
      </c>
      <c r="D137">
        <v>2009</v>
      </c>
      <c r="E137" t="s">
        <v>5</v>
      </c>
      <c r="F137" s="1">
        <v>0.0037887731481481483</v>
      </c>
      <c r="G137" s="1">
        <v>0.0003564814814814815</v>
      </c>
      <c r="H137">
        <v>9</v>
      </c>
    </row>
    <row r="138" spans="1:8" ht="12.75">
      <c r="A138">
        <v>5</v>
      </c>
      <c r="B138">
        <v>699</v>
      </c>
      <c r="C138" t="s">
        <v>288</v>
      </c>
      <c r="D138">
        <v>2008</v>
      </c>
      <c r="E138" t="s">
        <v>17</v>
      </c>
      <c r="F138" s="1">
        <v>0.003976504629629629</v>
      </c>
      <c r="G138" s="1">
        <v>0.000544212962962963</v>
      </c>
      <c r="H138">
        <v>8</v>
      </c>
    </row>
    <row r="139" spans="1:8" ht="12.75">
      <c r="A139">
        <v>6</v>
      </c>
      <c r="B139">
        <v>676</v>
      </c>
      <c r="C139" t="s">
        <v>289</v>
      </c>
      <c r="D139">
        <v>2008</v>
      </c>
      <c r="E139" t="s">
        <v>7</v>
      </c>
      <c r="F139" s="1">
        <v>0.0040518518518518525</v>
      </c>
      <c r="G139" s="1">
        <v>0.0006195601851851851</v>
      </c>
      <c r="H139">
        <v>7</v>
      </c>
    </row>
    <row r="140" spans="1:8" ht="12.75">
      <c r="A140">
        <v>7</v>
      </c>
      <c r="B140">
        <v>663</v>
      </c>
      <c r="C140" t="s">
        <v>290</v>
      </c>
      <c r="D140">
        <v>2008</v>
      </c>
      <c r="E140" t="s">
        <v>7</v>
      </c>
      <c r="F140" s="1">
        <v>0.004083912037037037</v>
      </c>
      <c r="G140" s="1">
        <v>0.0006516203703703702</v>
      </c>
      <c r="H140">
        <v>6</v>
      </c>
    </row>
    <row r="141" spans="1:8" ht="12.75">
      <c r="A141">
        <v>8</v>
      </c>
      <c r="B141">
        <v>670</v>
      </c>
      <c r="C141" t="s">
        <v>291</v>
      </c>
      <c r="D141">
        <v>2008</v>
      </c>
      <c r="E141" t="s">
        <v>7</v>
      </c>
      <c r="F141" s="1">
        <v>0.004086805555555555</v>
      </c>
      <c r="G141" s="1">
        <v>0.0006545138888888889</v>
      </c>
      <c r="H141">
        <v>5</v>
      </c>
    </row>
    <row r="142" spans="1:8" ht="12.75">
      <c r="A142">
        <v>9</v>
      </c>
      <c r="B142">
        <v>666</v>
      </c>
      <c r="C142" t="s">
        <v>292</v>
      </c>
      <c r="D142">
        <v>2009</v>
      </c>
      <c r="E142" t="s">
        <v>7</v>
      </c>
      <c r="F142" s="1">
        <v>0.004134490740740741</v>
      </c>
      <c r="G142" s="1">
        <v>0.0007021990740740742</v>
      </c>
      <c r="H142">
        <v>4</v>
      </c>
    </row>
    <row r="143" spans="1:8" ht="25.5">
      <c r="A143" s="11">
        <v>10</v>
      </c>
      <c r="B143" s="11">
        <v>665</v>
      </c>
      <c r="C143" s="12" t="s">
        <v>293</v>
      </c>
      <c r="D143" s="11">
        <v>2009</v>
      </c>
      <c r="E143" s="11" t="s">
        <v>7</v>
      </c>
      <c r="F143" s="13">
        <v>0.004172800925925926</v>
      </c>
      <c r="G143" s="13">
        <v>0.0007405092592592593</v>
      </c>
      <c r="H143" s="11">
        <v>3</v>
      </c>
    </row>
    <row r="144" spans="1:8" ht="12.75">
      <c r="A144">
        <v>11</v>
      </c>
      <c r="B144">
        <v>689</v>
      </c>
      <c r="C144" t="s">
        <v>294</v>
      </c>
      <c r="D144">
        <v>2008</v>
      </c>
      <c r="E144" t="s">
        <v>3</v>
      </c>
      <c r="F144" s="1">
        <v>0.004261342592592593</v>
      </c>
      <c r="G144" s="1">
        <v>0.0008290509259259259</v>
      </c>
      <c r="H144">
        <v>2</v>
      </c>
    </row>
    <row r="145" spans="1:8" ht="12.75">
      <c r="A145">
        <v>12</v>
      </c>
      <c r="B145">
        <v>569</v>
      </c>
      <c r="C145" t="s">
        <v>295</v>
      </c>
      <c r="D145">
        <v>2008</v>
      </c>
      <c r="E145" t="s">
        <v>12</v>
      </c>
      <c r="F145" s="1">
        <v>0.004296990740740741</v>
      </c>
      <c r="G145" s="1">
        <v>0.0008646990740740742</v>
      </c>
      <c r="H145">
        <v>1</v>
      </c>
    </row>
    <row r="146" spans="1:7" ht="12.75">
      <c r="A146">
        <v>13</v>
      </c>
      <c r="B146">
        <v>654</v>
      </c>
      <c r="C146" t="s">
        <v>296</v>
      </c>
      <c r="D146">
        <v>2009</v>
      </c>
      <c r="E146" t="s">
        <v>17</v>
      </c>
      <c r="F146" s="1">
        <v>0.004303935185185185</v>
      </c>
      <c r="G146" s="1">
        <v>0.0008716435185185186</v>
      </c>
    </row>
    <row r="147" spans="1:7" ht="12.75">
      <c r="A147">
        <v>14</v>
      </c>
      <c r="B147">
        <v>651</v>
      </c>
      <c r="C147" t="s">
        <v>297</v>
      </c>
      <c r="D147">
        <v>2008</v>
      </c>
      <c r="E147" t="s">
        <v>23</v>
      </c>
      <c r="F147" s="1">
        <v>0.004354976851851852</v>
      </c>
      <c r="G147" s="1">
        <v>0.0009226851851851852</v>
      </c>
    </row>
    <row r="148" spans="1:7" ht="12.75">
      <c r="A148">
        <v>15</v>
      </c>
      <c r="B148">
        <v>683</v>
      </c>
      <c r="C148" t="s">
        <v>298</v>
      </c>
      <c r="D148">
        <v>2008</v>
      </c>
      <c r="E148" t="s">
        <v>3</v>
      </c>
      <c r="F148" s="1">
        <v>0.004388425925925927</v>
      </c>
      <c r="G148" s="1">
        <v>0.0009561342592592593</v>
      </c>
    </row>
    <row r="149" spans="1:7" ht="12.75">
      <c r="A149">
        <v>16</v>
      </c>
      <c r="B149">
        <v>667</v>
      </c>
      <c r="C149" t="s">
        <v>299</v>
      </c>
      <c r="D149">
        <v>2008</v>
      </c>
      <c r="E149" t="s">
        <v>7</v>
      </c>
      <c r="F149" s="1">
        <v>0.004412731481481481</v>
      </c>
      <c r="G149" s="1">
        <v>0.0009804398148148148</v>
      </c>
    </row>
    <row r="150" spans="1:7" ht="12.75">
      <c r="A150">
        <v>17</v>
      </c>
      <c r="B150">
        <v>695</v>
      </c>
      <c r="C150" t="s">
        <v>300</v>
      </c>
      <c r="D150">
        <v>2008</v>
      </c>
      <c r="E150" t="s">
        <v>5</v>
      </c>
      <c r="F150" s="1">
        <v>0.00444375</v>
      </c>
      <c r="G150" s="1">
        <v>0.0010114583333333334</v>
      </c>
    </row>
    <row r="151" spans="1:7" ht="12.75">
      <c r="A151">
        <v>18</v>
      </c>
      <c r="B151">
        <v>551</v>
      </c>
      <c r="C151" t="s">
        <v>301</v>
      </c>
      <c r="D151">
        <v>2009</v>
      </c>
      <c r="E151" t="s">
        <v>12</v>
      </c>
      <c r="F151" s="1">
        <v>0.004468865740740741</v>
      </c>
      <c r="G151" s="1">
        <v>0.001036574074074074</v>
      </c>
    </row>
    <row r="152" spans="1:7" ht="12.75">
      <c r="A152">
        <v>19</v>
      </c>
      <c r="B152">
        <v>661</v>
      </c>
      <c r="C152" t="s">
        <v>302</v>
      </c>
      <c r="D152">
        <v>2009</v>
      </c>
      <c r="E152" t="s">
        <v>17</v>
      </c>
      <c r="F152" s="1">
        <v>0.004505092592592593</v>
      </c>
      <c r="G152" s="1">
        <v>0.0010728009259259258</v>
      </c>
    </row>
    <row r="153" spans="1:7" ht="12.75">
      <c r="A153">
        <v>20</v>
      </c>
      <c r="B153">
        <v>653</v>
      </c>
      <c r="C153" t="s">
        <v>303</v>
      </c>
      <c r="D153">
        <v>2009</v>
      </c>
      <c r="E153" t="s">
        <v>17</v>
      </c>
      <c r="F153" s="1">
        <v>0.004535648148148148</v>
      </c>
      <c r="G153" s="1">
        <v>0.0011033564814814814</v>
      </c>
    </row>
    <row r="154" spans="1:7" ht="12.75">
      <c r="A154">
        <v>21</v>
      </c>
      <c r="B154">
        <v>662</v>
      </c>
      <c r="C154" t="s">
        <v>304</v>
      </c>
      <c r="D154">
        <v>2009</v>
      </c>
      <c r="E154" t="s">
        <v>7</v>
      </c>
      <c r="F154" s="1">
        <v>0.0045920138888888885</v>
      </c>
      <c r="G154" s="1">
        <v>0.0011597222222222221</v>
      </c>
    </row>
    <row r="155" spans="1:7" ht="12.75">
      <c r="A155">
        <v>22</v>
      </c>
      <c r="B155">
        <v>664</v>
      </c>
      <c r="C155" t="s">
        <v>305</v>
      </c>
      <c r="D155">
        <v>2009</v>
      </c>
      <c r="E155" t="s">
        <v>7</v>
      </c>
      <c r="F155" s="1">
        <v>0.0046052083333333335</v>
      </c>
      <c r="G155" s="1">
        <v>0.0011729166666666667</v>
      </c>
    </row>
    <row r="156" spans="1:7" ht="12.75">
      <c r="A156">
        <v>23</v>
      </c>
      <c r="B156">
        <v>613</v>
      </c>
      <c r="C156" t="s">
        <v>306</v>
      </c>
      <c r="D156">
        <v>2009</v>
      </c>
      <c r="E156" t="s">
        <v>7</v>
      </c>
      <c r="F156" s="1">
        <v>0.004653819444444445</v>
      </c>
      <c r="G156" s="1">
        <v>0.0012215277777777778</v>
      </c>
    </row>
    <row r="157" spans="1:7" ht="12.75">
      <c r="A157">
        <v>24</v>
      </c>
      <c r="B157">
        <v>704</v>
      </c>
      <c r="C157" t="s">
        <v>307</v>
      </c>
      <c r="D157">
        <v>2009</v>
      </c>
      <c r="E157" t="s">
        <v>7</v>
      </c>
      <c r="F157" s="1">
        <v>0.004757175925925926</v>
      </c>
      <c r="G157" s="1">
        <v>0.0013248842592592592</v>
      </c>
    </row>
    <row r="158" spans="1:7" ht="12.75">
      <c r="A158">
        <v>25</v>
      </c>
      <c r="B158">
        <v>685</v>
      </c>
      <c r="C158" t="s">
        <v>308</v>
      </c>
      <c r="D158">
        <v>2008</v>
      </c>
      <c r="E158" t="s">
        <v>3</v>
      </c>
      <c r="F158" s="1">
        <v>0.004839930555555556</v>
      </c>
      <c r="G158" s="1">
        <v>0.001407638888888889</v>
      </c>
    </row>
    <row r="159" spans="1:7" ht="12.75">
      <c r="A159">
        <v>26</v>
      </c>
      <c r="B159">
        <v>703</v>
      </c>
      <c r="C159" t="s">
        <v>309</v>
      </c>
      <c r="D159">
        <v>2008</v>
      </c>
      <c r="E159" t="s">
        <v>7</v>
      </c>
      <c r="F159" s="1">
        <v>0.004865162037037037</v>
      </c>
      <c r="G159" s="1">
        <v>0.0014328703703703706</v>
      </c>
    </row>
    <row r="160" spans="1:7" ht="12.75">
      <c r="A160">
        <v>27</v>
      </c>
      <c r="B160">
        <v>708</v>
      </c>
      <c r="C160" t="s">
        <v>310</v>
      </c>
      <c r="D160">
        <v>2008</v>
      </c>
      <c r="E160" t="s">
        <v>17</v>
      </c>
      <c r="F160" s="1">
        <v>0.004911689814814815</v>
      </c>
      <c r="G160" s="1">
        <v>0.001479398148148148</v>
      </c>
    </row>
    <row r="161" spans="1:7" ht="12.75">
      <c r="A161">
        <v>28</v>
      </c>
      <c r="B161">
        <v>697</v>
      </c>
      <c r="C161" t="s">
        <v>311</v>
      </c>
      <c r="D161">
        <v>2008</v>
      </c>
      <c r="E161" t="s">
        <v>17</v>
      </c>
      <c r="F161" s="1">
        <v>0.005052662037037037</v>
      </c>
      <c r="G161" s="1">
        <v>0.0016203703703703703</v>
      </c>
    </row>
    <row r="162" spans="1:7" ht="12.75">
      <c r="A162">
        <v>29</v>
      </c>
      <c r="B162">
        <v>657</v>
      </c>
      <c r="C162" t="s">
        <v>312</v>
      </c>
      <c r="D162">
        <v>2009</v>
      </c>
      <c r="E162" t="s">
        <v>17</v>
      </c>
      <c r="F162" s="1">
        <v>0.005161342592592592</v>
      </c>
      <c r="G162" s="1">
        <v>0.0017290509259259258</v>
      </c>
    </row>
    <row r="163" spans="1:7" ht="12.75">
      <c r="A163">
        <v>30</v>
      </c>
      <c r="B163">
        <v>673</v>
      </c>
      <c r="C163" t="s">
        <v>313</v>
      </c>
      <c r="D163">
        <v>2008</v>
      </c>
      <c r="E163" t="s">
        <v>7</v>
      </c>
      <c r="F163" s="1">
        <v>0.0051726851851851855</v>
      </c>
      <c r="G163" s="1">
        <v>0.0017403935185185185</v>
      </c>
    </row>
    <row r="164" spans="1:7" ht="12.75">
      <c r="A164">
        <v>31</v>
      </c>
      <c r="B164">
        <v>692</v>
      </c>
      <c r="C164" t="s">
        <v>314</v>
      </c>
      <c r="D164">
        <v>2008</v>
      </c>
      <c r="E164" t="s">
        <v>3</v>
      </c>
      <c r="F164" s="1">
        <v>0.005233912037037037</v>
      </c>
      <c r="G164" s="1">
        <v>0.0018016203703703703</v>
      </c>
    </row>
    <row r="165" spans="1:7" ht="12.75">
      <c r="A165">
        <v>32</v>
      </c>
      <c r="B165">
        <v>680</v>
      </c>
      <c r="C165" t="s">
        <v>315</v>
      </c>
      <c r="D165">
        <v>2008</v>
      </c>
      <c r="E165" t="s">
        <v>72</v>
      </c>
      <c r="F165" s="1">
        <v>0.005264583333333333</v>
      </c>
      <c r="G165" s="1">
        <v>0.0018322916666666667</v>
      </c>
    </row>
    <row r="166" spans="1:7" ht="12.75">
      <c r="A166">
        <v>33</v>
      </c>
      <c r="B166">
        <v>660</v>
      </c>
      <c r="C166" t="s">
        <v>316</v>
      </c>
      <c r="D166">
        <v>2008</v>
      </c>
      <c r="E166" t="s">
        <v>17</v>
      </c>
      <c r="F166" s="1">
        <v>0.005485532407407408</v>
      </c>
      <c r="G166" s="1">
        <v>0.0020532407407407405</v>
      </c>
    </row>
    <row r="167" spans="1:7" ht="12.75">
      <c r="A167">
        <v>34</v>
      </c>
      <c r="B167">
        <v>656</v>
      </c>
      <c r="C167" t="s">
        <v>317</v>
      </c>
      <c r="D167">
        <v>2008</v>
      </c>
      <c r="E167" t="s">
        <v>17</v>
      </c>
      <c r="F167" s="1">
        <v>0.005501388888888889</v>
      </c>
      <c r="G167" s="1">
        <v>0.002069097222222222</v>
      </c>
    </row>
    <row r="168" spans="1:7" ht="12.75">
      <c r="A168">
        <v>35</v>
      </c>
      <c r="B168">
        <v>678</v>
      </c>
      <c r="C168" t="s">
        <v>318</v>
      </c>
      <c r="D168">
        <v>2009</v>
      </c>
      <c r="E168" t="s">
        <v>7</v>
      </c>
      <c r="F168" s="1">
        <v>0.005580787037037037</v>
      </c>
      <c r="G168" s="1">
        <v>0.0021484953703703705</v>
      </c>
    </row>
    <row r="169" spans="1:7" ht="12.75">
      <c r="A169">
        <v>36</v>
      </c>
      <c r="B169">
        <v>669</v>
      </c>
      <c r="C169" t="s">
        <v>319</v>
      </c>
      <c r="D169">
        <v>2009</v>
      </c>
      <c r="E169" t="s">
        <v>7</v>
      </c>
      <c r="F169" s="1">
        <v>0.005645254629629629</v>
      </c>
      <c r="G169" s="1">
        <v>0.002212962962962963</v>
      </c>
    </row>
    <row r="170" spans="1:7" ht="12.75">
      <c r="A170">
        <v>37</v>
      </c>
      <c r="B170">
        <v>659</v>
      </c>
      <c r="C170" t="s">
        <v>320</v>
      </c>
      <c r="D170">
        <v>2009</v>
      </c>
      <c r="E170" t="s">
        <v>17</v>
      </c>
      <c r="F170" s="1">
        <v>0.005779282407407407</v>
      </c>
      <c r="G170" s="1">
        <v>0.0023469907407407406</v>
      </c>
    </row>
    <row r="171" spans="1:7" ht="12.75">
      <c r="A171">
        <v>38</v>
      </c>
      <c r="B171">
        <v>707</v>
      </c>
      <c r="C171" t="s">
        <v>321</v>
      </c>
      <c r="D171">
        <v>2008</v>
      </c>
      <c r="E171" t="s">
        <v>17</v>
      </c>
      <c r="F171" s="1">
        <v>0.005848495370370371</v>
      </c>
      <c r="G171" s="1">
        <v>0.002416203703703704</v>
      </c>
    </row>
    <row r="172" spans="1:7" ht="12.75">
      <c r="A172">
        <v>39</v>
      </c>
      <c r="B172">
        <v>688</v>
      </c>
      <c r="C172" t="s">
        <v>322</v>
      </c>
      <c r="D172">
        <v>2008</v>
      </c>
      <c r="E172" t="s">
        <v>3</v>
      </c>
      <c r="F172" s="1">
        <v>0.006110416666666667</v>
      </c>
      <c r="G172" s="1">
        <v>0.002678125</v>
      </c>
    </row>
    <row r="173" spans="1:7" ht="12.75">
      <c r="A173">
        <v>40</v>
      </c>
      <c r="B173">
        <v>672</v>
      </c>
      <c r="C173" t="s">
        <v>323</v>
      </c>
      <c r="D173">
        <v>2009</v>
      </c>
      <c r="E173" t="s">
        <v>7</v>
      </c>
      <c r="F173" s="1">
        <v>0.0067212962962962955</v>
      </c>
      <c r="G173" s="1">
        <v>0.0032890046296296296</v>
      </c>
    </row>
    <row r="174" spans="1:7" ht="12.75">
      <c r="A174">
        <v>41</v>
      </c>
      <c r="B174">
        <v>677</v>
      </c>
      <c r="C174" t="s">
        <v>324</v>
      </c>
      <c r="D174">
        <v>2009</v>
      </c>
      <c r="E174" t="s">
        <v>7</v>
      </c>
      <c r="F174" s="1">
        <v>0.00802037037037037</v>
      </c>
      <c r="G174" s="1">
        <v>0.004588078703703704</v>
      </c>
    </row>
    <row r="178" spans="9:12" ht="12.75">
      <c r="I178" s="2"/>
      <c r="L178" s="1"/>
    </row>
    <row r="179" ht="12.75">
      <c r="L179" s="2"/>
    </row>
  </sheetData>
  <sheetProtection/>
  <printOptions/>
  <pageMargins left="0.75" right="0.75" top="1" bottom="1" header="0.5" footer="0.5"/>
  <pageSetup horizontalDpi="600" verticalDpi="600" orientation="portrait" paperSize="9" r:id="rId1"/>
  <rowBreaks count="1" manualBreakCount="1">
    <brk id="53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Sport-Timing3</dc:creator>
  <cp:keywords/>
  <dc:description/>
  <cp:lastModifiedBy>Stadion</cp:lastModifiedBy>
  <cp:lastPrinted>2015-09-22T09:28:40Z</cp:lastPrinted>
  <dcterms:created xsi:type="dcterms:W3CDTF">2015-09-16T14:45:36Z</dcterms:created>
  <dcterms:modified xsi:type="dcterms:W3CDTF">2015-10-06T13:30:31Z</dcterms:modified>
  <cp:category/>
  <cp:version/>
  <cp:contentType/>
  <cp:contentStatus/>
</cp:coreProperties>
</file>