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465" activeTab="0"/>
  </bookViews>
  <sheets>
    <sheet name="Wyniki-seniorzy-sprint" sheetId="1" r:id="rId1"/>
    <sheet name="Wyniki-seniorki-sprint" sheetId="2" r:id="rId2"/>
    <sheet name="Wyniki-juniorzy-sprint" sheetId="3" r:id="rId3"/>
    <sheet name="Wyniki-juniorki-sprint" sheetId="4" r:id="rId4"/>
    <sheet name="Wyniki-jun.mł.-sprint" sheetId="5" r:id="rId5"/>
    <sheet name="Wyniki-juniorki mł.-sprint" sheetId="6" r:id="rId6"/>
    <sheet name="Wyniki-młodzicy-sprint" sheetId="7" r:id="rId7"/>
    <sheet name="Wyniki-młodziczki-sprint" sheetId="8" r:id="rId8"/>
  </sheets>
  <definedNames/>
  <calcPr fullCalcOnLoad="1"/>
</workbook>
</file>

<file path=xl/sharedStrings.xml><?xml version="1.0" encoding="utf-8"?>
<sst xmlns="http://schemas.openxmlformats.org/spreadsheetml/2006/main" count="747" uniqueCount="288">
  <si>
    <t xml:space="preserve">PUCHAR  POLSKI  W  BIATHLONIE </t>
  </si>
  <si>
    <t>II   eliminacja do  OOM</t>
  </si>
  <si>
    <t>Kościelisko - Kiry  14-17.01.2011 r.</t>
  </si>
  <si>
    <t>WYNIKI   OFICJALNE</t>
  </si>
  <si>
    <t xml:space="preserve">JUNIORZY MŁODSI  bieg  sprinterski  7,5 km  L S </t>
  </si>
  <si>
    <t>Start  16.01.2011 r. godz.  10.00</t>
  </si>
  <si>
    <t>Koniec godz. 10.55</t>
  </si>
  <si>
    <t>M</t>
  </si>
  <si>
    <t>Nr</t>
  </si>
  <si>
    <t xml:space="preserve"> NAZWISKO I IMIĘ</t>
  </si>
  <si>
    <t>R</t>
  </si>
  <si>
    <t>KRAJ</t>
  </si>
  <si>
    <t>CZAS</t>
  </si>
  <si>
    <t>STRZEL.</t>
  </si>
  <si>
    <t>RÓŻ.</t>
  </si>
  <si>
    <t>KL</t>
  </si>
  <si>
    <t>Pkt</t>
  </si>
  <si>
    <t>lic.</t>
  </si>
  <si>
    <t>KLUB</t>
  </si>
  <si>
    <t>STARTU</t>
  </si>
  <si>
    <t>METY</t>
  </si>
  <si>
    <t>BIEGU</t>
  </si>
  <si>
    <t>L</t>
  </si>
  <si>
    <t>S</t>
  </si>
  <si>
    <t>ŁĄCZNY</t>
  </si>
  <si>
    <t>CZAS.</t>
  </si>
  <si>
    <t>PZB</t>
  </si>
  <si>
    <t>OOM</t>
  </si>
  <si>
    <t>TOPÓR Jakub</t>
  </si>
  <si>
    <t>BKS "WP-Kościelisko"/SMS Zakopane</t>
  </si>
  <si>
    <t>I</t>
  </si>
  <si>
    <t>CYMERMAN Kamil</t>
  </si>
  <si>
    <t>BLKS Żywiec/SMS Moszczanica</t>
  </si>
  <si>
    <t>LEJA Mateusz</t>
  </si>
  <si>
    <t>KLUŚ Krzysztof</t>
  </si>
  <si>
    <t>STYRCZULA Bartłomiej</t>
  </si>
  <si>
    <t>ZIĘBA Tomasz</t>
  </si>
  <si>
    <t>GWAŁT Bartłomiej</t>
  </si>
  <si>
    <t>UKN "Melafir" Czarny Bór</t>
  </si>
  <si>
    <t>II</t>
  </si>
  <si>
    <t>GRZEGORZEK Michał</t>
  </si>
  <si>
    <t>BACHLEDA Karol</t>
  </si>
  <si>
    <t>SŁONINA Rafał</t>
  </si>
  <si>
    <t>MKS Duszniki Zdrój/SMS Duszniki</t>
  </si>
  <si>
    <t>MAGIERA Kamil</t>
  </si>
  <si>
    <t>PIASECKI Marcin</t>
  </si>
  <si>
    <t>UKS "Lider" Katowice</t>
  </si>
  <si>
    <t>PAŁKA Patryk</t>
  </si>
  <si>
    <t>PENAR Rafał</t>
  </si>
  <si>
    <t>IKN "Górnik" Iwonicz Zdrój</t>
  </si>
  <si>
    <t>SARNA  Paweł</t>
  </si>
  <si>
    <t>UKS "Karlik" Chorzów</t>
  </si>
  <si>
    <t>BOŁDYZER Kamil</t>
  </si>
  <si>
    <t>III</t>
  </si>
  <si>
    <t>PANCERZ Łukasz</t>
  </si>
  <si>
    <t>UKN "Melafir" Czarny Bór/SMS Szkl.Por.</t>
  </si>
  <si>
    <t>TWARDZIK Mariusz</t>
  </si>
  <si>
    <t>67/M</t>
  </si>
  <si>
    <t>WIĘCKOWSKI Paweł</t>
  </si>
  <si>
    <t>MKS Karkonosze/ SMS Szkl.Por.</t>
  </si>
  <si>
    <t>MAKÓWKA Dawid</t>
  </si>
  <si>
    <t>KRĘCICHWOST Dominik</t>
  </si>
  <si>
    <t>SZWAST Dawid</t>
  </si>
  <si>
    <t>NAUMOWICZ Patryk</t>
  </si>
  <si>
    <t>CHŁAP Kamil</t>
  </si>
  <si>
    <t>KĘDRA Paweł</t>
  </si>
  <si>
    <t>KS "Ryfama" Rybnik</t>
  </si>
  <si>
    <t>GĄSIENICA KLERYK Mateusz</t>
  </si>
  <si>
    <t>MARESZ Michał</t>
  </si>
  <si>
    <t>CICHOCKI Paweł</t>
  </si>
  <si>
    <t>RAPALSKI Łukasz</t>
  </si>
  <si>
    <t>GĄBKA Kacper</t>
  </si>
  <si>
    <t>LITAROWICZ Jakub</t>
  </si>
  <si>
    <t>TG "Sokół" Rymanów</t>
  </si>
  <si>
    <t>DYSKWALIFIKACJA par. 5.6.t</t>
  </si>
  <si>
    <t>LECH Paweł</t>
  </si>
  <si>
    <t>KARA par. 5.5.a</t>
  </si>
  <si>
    <t>4 min</t>
  </si>
  <si>
    <t>2 min</t>
  </si>
  <si>
    <t>DELEGAT TECHNICZNY</t>
  </si>
  <si>
    <t>Serafin  JANIK</t>
  </si>
  <si>
    <t xml:space="preserve">JUNIORZY  bieg  sprinterski  10 km  L S  </t>
  </si>
  <si>
    <t>Start  16.01.2011 r. godz.  10.20</t>
  </si>
  <si>
    <t>Koniec godz. 11.15</t>
  </si>
  <si>
    <t>STRZEL</t>
  </si>
  <si>
    <t>GUZIK Krzysztof</t>
  </si>
  <si>
    <t>PIECH Aleksander</t>
  </si>
  <si>
    <t>JAKIEŁA Patryk</t>
  </si>
  <si>
    <t>SOBIES Przemysław</t>
  </si>
  <si>
    <t>KS AZS-AWF Wrocław</t>
  </si>
  <si>
    <t>STEC Dawid</t>
  </si>
  <si>
    <t>JABŁONKA Mateusz</t>
  </si>
  <si>
    <t>KS AZS AWF Katowice</t>
  </si>
  <si>
    <t>KRAJEWSKI Dariusz</t>
  </si>
  <si>
    <t>SUCHECKI Marcin</t>
  </si>
  <si>
    <t>UKS "G-8" Bielany Warszawa</t>
  </si>
  <si>
    <t>NAJZER Szymon</t>
  </si>
  <si>
    <t>STARYK Adrian</t>
  </si>
  <si>
    <t>MAREK Rafał</t>
  </si>
  <si>
    <t>DZIERGAS Mikołaj</t>
  </si>
  <si>
    <t>MIGDAŁ Tomasz</t>
  </si>
  <si>
    <t>ULIASZ Jacek</t>
  </si>
  <si>
    <t>SIEDLECKI Piotr</t>
  </si>
  <si>
    <t>RADECKI Przemysław</t>
  </si>
  <si>
    <t>BORYCZKA Albert</t>
  </si>
  <si>
    <t>KARBOWSKI Mateusz</t>
  </si>
  <si>
    <t>NIEMCZYK Mateusz</t>
  </si>
  <si>
    <t>NIE WYSTARTOWALI:</t>
  </si>
  <si>
    <t>MALINA Dawid</t>
  </si>
  <si>
    <t>CZAKON Patryk</t>
  </si>
  <si>
    <t xml:space="preserve">SENIORZY  bieg  sprinterski  10 km  L S  </t>
  </si>
  <si>
    <t>Start  16.01.2011 r. godz.  10.30</t>
  </si>
  <si>
    <t>RÓŻNICE</t>
  </si>
  <si>
    <t>CZASOWE</t>
  </si>
  <si>
    <t>LEJA Mariusz</t>
  </si>
  <si>
    <t>SKOWRON Marcin</t>
  </si>
  <si>
    <t>WIECZOREK Mateusz</t>
  </si>
  <si>
    <t>NIE WYSTARTOWAŁ:</t>
  </si>
  <si>
    <t>FIRLEJ Marek</t>
  </si>
  <si>
    <t>BLKS Żywiec</t>
  </si>
  <si>
    <t xml:space="preserve">MŁODZICY  bieg sprinterski  4,5 km  L S  </t>
  </si>
  <si>
    <t xml:space="preserve">Start  16.01.2011 r. godz. 10.45 </t>
  </si>
  <si>
    <t>Koniec godz. 10.30</t>
  </si>
  <si>
    <t>pkt</t>
  </si>
  <si>
    <t>JAKIEŁA Tomasz</t>
  </si>
  <si>
    <t>244/M</t>
  </si>
  <si>
    <t>BKS "WP-Kościelisko"/Gimn.Kościelisko</t>
  </si>
  <si>
    <t>JANIK Mateusz</t>
  </si>
  <si>
    <t>49/M</t>
  </si>
  <si>
    <t>WIDLAK Maciej</t>
  </si>
  <si>
    <t>271/M</t>
  </si>
  <si>
    <t>WTOREK Mariusz</t>
  </si>
  <si>
    <t>56/M</t>
  </si>
  <si>
    <t>FILIP Bartłomiej</t>
  </si>
  <si>
    <t>272/M</t>
  </si>
  <si>
    <t>SOSNA Paweł</t>
  </si>
  <si>
    <t>292/M</t>
  </si>
  <si>
    <t>UKS "Strzał" Wodzisław Śl.</t>
  </si>
  <si>
    <t>BŁASZKIEWICZ Mateusz</t>
  </si>
  <si>
    <t>69/M</t>
  </si>
  <si>
    <t>PITOŃ Krzysztof</t>
  </si>
  <si>
    <t>245/M</t>
  </si>
  <si>
    <t>NAUMOWICZ Piotr</t>
  </si>
  <si>
    <t>264/M</t>
  </si>
  <si>
    <t>DĄBROWSKI Patryk</t>
  </si>
  <si>
    <t>147/M</t>
  </si>
  <si>
    <t>UKS "Mieroszów"</t>
  </si>
  <si>
    <t>GALIK Mateusz</t>
  </si>
  <si>
    <t>253/M</t>
  </si>
  <si>
    <t>KUCEK Wojciech</t>
  </si>
  <si>
    <t>129/M</t>
  </si>
  <si>
    <t>IWANIEC Damian</t>
  </si>
  <si>
    <t>246/M</t>
  </si>
  <si>
    <t>LEJA Paweł</t>
  </si>
  <si>
    <t>409/M</t>
  </si>
  <si>
    <t>CABAŁA Gracjan</t>
  </si>
  <si>
    <t>53/M</t>
  </si>
  <si>
    <t>KRUPA Marek</t>
  </si>
  <si>
    <t>243/M</t>
  </si>
  <si>
    <t>BKS "WP-Kościelisko"/Gimn.Czarny Dun</t>
  </si>
  <si>
    <t>KULIGA Marcin</t>
  </si>
  <si>
    <t>STAWIARSKI Dawid</t>
  </si>
  <si>
    <t>278/M</t>
  </si>
  <si>
    <t>ZIEMSKI Maciej</t>
  </si>
  <si>
    <t>279/M</t>
  </si>
  <si>
    <t>KOLANO Kamil</t>
  </si>
  <si>
    <t>KOZIK Kamil</t>
  </si>
  <si>
    <t>280/M</t>
  </si>
  <si>
    <t>GRAB Jerzy</t>
  </si>
  <si>
    <t>254/M</t>
  </si>
  <si>
    <t>ZWYRTEK Rafał</t>
  </si>
  <si>
    <t>281/M</t>
  </si>
  <si>
    <t>JAKUBOWSKI Piotr</t>
  </si>
  <si>
    <t>262/M</t>
  </si>
  <si>
    <t>WOJDA Maciej</t>
  </si>
  <si>
    <t>255/M</t>
  </si>
  <si>
    <t>GACH Michał</t>
  </si>
  <si>
    <t>341/M</t>
  </si>
  <si>
    <t>BKS "WP-Kościelisko"/Gimn.Witów</t>
  </si>
  <si>
    <t>ZNISZCZOŁ Artur</t>
  </si>
  <si>
    <t>406/M</t>
  </si>
  <si>
    <t>KOZAK Dawid</t>
  </si>
  <si>
    <t>283/M</t>
  </si>
  <si>
    <t>ZIĘDER Robert</t>
  </si>
  <si>
    <t>411/M</t>
  </si>
  <si>
    <t>KOWALCZYK Hubert</t>
  </si>
  <si>
    <t>315/M</t>
  </si>
  <si>
    <t>NIE UKOŃCZYŁ:</t>
  </si>
  <si>
    <t>GROBORZ Maciej</t>
  </si>
  <si>
    <t>282/M</t>
  </si>
  <si>
    <t>PUCHAR POLSKI</t>
  </si>
  <si>
    <t>II eliminacja do OOM</t>
  </si>
  <si>
    <t xml:space="preserve"> W  BIATHLONIE </t>
  </si>
  <si>
    <t>Start  16.01.2011 r. godz.  12.40</t>
  </si>
  <si>
    <t>KONIEC godz. 13.32</t>
  </si>
  <si>
    <t>MITORAJ Kinga</t>
  </si>
  <si>
    <t>KORDASIEWICZ Iga</t>
  </si>
  <si>
    <t>LASSAK Beata</t>
  </si>
  <si>
    <t>BUCHLA Ewa</t>
  </si>
  <si>
    <t>LECHOWSKA Paulina</t>
  </si>
  <si>
    <t>CISZEK Monika</t>
  </si>
  <si>
    <t>PITOŃ Magdalena</t>
  </si>
  <si>
    <t>MACIEJEWSKA Anna</t>
  </si>
  <si>
    <t>WIJAS Jadwiga</t>
  </si>
  <si>
    <t>KANARSKA Katarzyna</t>
  </si>
  <si>
    <t>63/M</t>
  </si>
  <si>
    <t>BŁACHOWICZ Katarzyna</t>
  </si>
  <si>
    <t>STADNIK Marcelina</t>
  </si>
  <si>
    <t>ZIĘBA Anna</t>
  </si>
  <si>
    <t>62/M</t>
  </si>
  <si>
    <t>BANDYK Monika</t>
  </si>
  <si>
    <t>KOMPA Katarzyna</t>
  </si>
  <si>
    <t>MICHALIK Agata</t>
  </si>
  <si>
    <t>SMYREK Paulina</t>
  </si>
  <si>
    <t>NKS "Dynamit" Chorzów</t>
  </si>
  <si>
    <t>NALEPA Aleksandra</t>
  </si>
  <si>
    <t>UKS "G-8 Bielany" Warszawa</t>
  </si>
  <si>
    <t>MIESZCZAK Elżbieta</t>
  </si>
  <si>
    <t>GDOWICZ Magdalena</t>
  </si>
  <si>
    <t>WYCISK Aleksandra</t>
  </si>
  <si>
    <t>MURAWSKA Karolina</t>
  </si>
  <si>
    <t xml:space="preserve">JUNIORKI  bieg sprinterski  7,5 km  L S  </t>
  </si>
  <si>
    <t>Start  16.01.2011 r. godz.  12.55</t>
  </si>
  <si>
    <t>KONIEC godz. 13.45</t>
  </si>
  <si>
    <t>BUCHLA Kamila</t>
  </si>
  <si>
    <t>WIECZOREK Paulina</t>
  </si>
  <si>
    <t>SOBCZAK Dominika</t>
  </si>
  <si>
    <t>BKS "WP-Kościelisko"</t>
  </si>
  <si>
    <t>MOKRZYCKA Katarzyna</t>
  </si>
  <si>
    <t>SOSNA Julia</t>
  </si>
  <si>
    <t>IWANIEC Katarzyna</t>
  </si>
  <si>
    <t>JEDYNAK Martyna</t>
  </si>
  <si>
    <t>KUCHARZAK Małgorzata</t>
  </si>
  <si>
    <t>KONIOR Adata</t>
  </si>
  <si>
    <t>WOJDA Dorota</t>
  </si>
  <si>
    <t>SZURKO Agnieszka</t>
  </si>
  <si>
    <t xml:space="preserve">SENIORKI  bieg  sprinterski  7,5 km  L S  </t>
  </si>
  <si>
    <t>Start  16.01.2011 r. godz.  13.00</t>
  </si>
  <si>
    <t>Koniec godz. 13.50</t>
  </si>
  <si>
    <t>BUKACKA Irena</t>
  </si>
  <si>
    <t>MALINOWSKA Sylwia</t>
  </si>
  <si>
    <t>TROSZOK  Agnieszka</t>
  </si>
  <si>
    <t>PUCHAR  POLSKI</t>
  </si>
  <si>
    <t xml:space="preserve">  W  BIATHLONIE</t>
  </si>
  <si>
    <t xml:space="preserve">MŁODZICZKI  bieg  sprinterski  3 km  L S  </t>
  </si>
  <si>
    <t>Start  16.01.2011 r. godz.  13.10</t>
  </si>
  <si>
    <t>Koniec godz. 13.55</t>
  </si>
  <si>
    <t>ORAWIEC Anna</t>
  </si>
  <si>
    <t>131/M</t>
  </si>
  <si>
    <t>MNISZAK Ewa</t>
  </si>
  <si>
    <t>274/M</t>
  </si>
  <si>
    <t>SPIERENBURG Catherine</t>
  </si>
  <si>
    <t>410/M</t>
  </si>
  <si>
    <t>KUBICKA Kinga</t>
  </si>
  <si>
    <t>82/M</t>
  </si>
  <si>
    <t>PIECH Martyna</t>
  </si>
  <si>
    <t>327/M</t>
  </si>
  <si>
    <t>IWANIEC Agnieszka</t>
  </si>
  <si>
    <t>4/M</t>
  </si>
  <si>
    <t>PIECH Karolina</t>
  </si>
  <si>
    <t>328/M</t>
  </si>
  <si>
    <t>SOBIES Magdalena</t>
  </si>
  <si>
    <t>60/M</t>
  </si>
  <si>
    <t>UKN 'Melafir" Czarny Bór</t>
  </si>
  <si>
    <t>ZAJĄC Julita</t>
  </si>
  <si>
    <t>JEDYNAK Magdalena</t>
  </si>
  <si>
    <t>32/M</t>
  </si>
  <si>
    <t>KLIBER Karolina</t>
  </si>
  <si>
    <t>256/M</t>
  </si>
  <si>
    <t>ZAJĄC Karolina</t>
  </si>
  <si>
    <t>325/M</t>
  </si>
  <si>
    <t>MLECZEK Monika</t>
  </si>
  <si>
    <t>408/M</t>
  </si>
  <si>
    <t>BKS "WP-Kościelisko"/Gimn. Czarny Dun.</t>
  </si>
  <si>
    <t>LECHOWSKA Angelika</t>
  </si>
  <si>
    <t>407/M</t>
  </si>
  <si>
    <t>SZAROTA Anna</t>
  </si>
  <si>
    <t>403/M</t>
  </si>
  <si>
    <t>KOTOWICZ Magdalena</t>
  </si>
  <si>
    <t>STOKŁOSA Adrianna</t>
  </si>
  <si>
    <t>324/M</t>
  </si>
  <si>
    <t>KOWALSKA Patrycja</t>
  </si>
  <si>
    <t>266/M</t>
  </si>
  <si>
    <t>DŁUBAK Dominika</t>
  </si>
  <si>
    <t>401/M</t>
  </si>
  <si>
    <t>MARCINIAK Alicja</t>
  </si>
  <si>
    <t>288/M</t>
  </si>
  <si>
    <r>
      <t>J</t>
    </r>
    <r>
      <rPr>
        <b/>
        <sz val="11"/>
        <rFont val="Arial CE"/>
        <family val="2"/>
      </rPr>
      <t xml:space="preserve">UNIORKI MŁODSZE  bieg  sprinterski  6 km  L S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</si>
</sst>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4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4" fontId="29" fillId="0" borderId="0" xfId="0" applyNumberFormat="1" applyFont="1" applyBorder="1" applyAlignment="1" applyProtection="1">
      <alignment horizontal="center"/>
      <protection hidden="1" locked="0"/>
    </xf>
    <xf numFmtId="166" fontId="29" fillId="0" borderId="0" xfId="0" applyNumberFormat="1" applyFont="1" applyFill="1" applyBorder="1" applyAlignment="1" applyProtection="1">
      <alignment horizontal="center"/>
      <protection hidden="1" locked="0"/>
    </xf>
    <xf numFmtId="166" fontId="25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0" applyNumberFormat="1" applyFont="1" applyBorder="1" applyAlignment="1">
      <alignment horizontal="center"/>
    </xf>
    <xf numFmtId="166" fontId="31" fillId="0" borderId="0" xfId="0" applyNumberFormat="1" applyFont="1" applyBorder="1" applyAlignment="1" applyProtection="1">
      <alignment horizontal="center"/>
      <protection hidden="1" locked="0"/>
    </xf>
    <xf numFmtId="166" fontId="25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8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164" fontId="29" fillId="0" borderId="18" xfId="0" applyNumberFormat="1" applyFont="1" applyBorder="1" applyAlignment="1" applyProtection="1">
      <alignment horizontal="center"/>
      <protection hidden="1" locked="0"/>
    </xf>
    <xf numFmtId="166" fontId="29" fillId="0" borderId="18" xfId="0" applyNumberFormat="1" applyFont="1" applyFill="1" applyBorder="1" applyAlignment="1" applyProtection="1">
      <alignment horizontal="center"/>
      <protection hidden="1" locked="0"/>
    </xf>
    <xf numFmtId="166" fontId="25" fillId="0" borderId="18" xfId="0" applyNumberFormat="1" applyFont="1" applyBorder="1" applyAlignment="1" applyProtection="1">
      <alignment horizontal="center"/>
      <protection hidden="1" locked="0"/>
    </xf>
    <xf numFmtId="0" fontId="0" fillId="0" borderId="18" xfId="0" applyNumberFormat="1" applyFont="1" applyBorder="1" applyAlignment="1">
      <alignment horizontal="center"/>
    </xf>
    <xf numFmtId="166" fontId="31" fillId="0" borderId="18" xfId="0" applyNumberFormat="1" applyFont="1" applyBorder="1" applyAlignment="1" applyProtection="1">
      <alignment horizontal="center"/>
      <protection hidden="1" locked="0"/>
    </xf>
    <xf numFmtId="166" fontId="25" fillId="0" borderId="18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166" fontId="29" fillId="0" borderId="0" xfId="0" applyNumberFormat="1" applyFont="1" applyBorder="1" applyAlignment="1" applyProtection="1">
      <alignment horizontal="center"/>
      <protection hidden="1" locked="0"/>
    </xf>
    <xf numFmtId="166" fontId="0" fillId="0" borderId="18" xfId="0" applyNumberFormat="1" applyFont="1" applyBorder="1" applyAlignment="1" applyProtection="1">
      <alignment horizontal="center"/>
      <protection hidden="1" locked="0"/>
    </xf>
    <xf numFmtId="166" fontId="29" fillId="0" borderId="18" xfId="0" applyNumberFormat="1" applyFont="1" applyBorder="1" applyAlignment="1" applyProtection="1">
      <alignment horizontal="center"/>
      <protection hidden="1" locked="0"/>
    </xf>
    <xf numFmtId="0" fontId="25" fillId="0" borderId="18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6" fontId="3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6" fontId="30" fillId="0" borderId="18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36" fillId="0" borderId="0" xfId="0" applyFont="1" applyAlignment="1">
      <alignment horizontal="centerContinuous" vertical="center"/>
    </xf>
    <xf numFmtId="0" fontId="37" fillId="0" borderId="0" xfId="0" applyFont="1" applyAlignment="1">
      <alignment horizontal="centerContinuous" vertical="center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0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"/>
    </xf>
    <xf numFmtId="0" fontId="33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30" fillId="0" borderId="1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0" fillId="0" borderId="0" xfId="0" applyAlignment="1">
      <alignment/>
    </xf>
    <xf numFmtId="0" fontId="30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Moje dokumenty\logo pzb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Moje dokumenty\logo pzb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Moje dokumenty\logo pzb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Moje dokumenty\logo pzb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Moje dokumenty\logo pzb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Moje dokumenty\logo pzb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Moje dokumenty\logo pzb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Moje dokumenty\logo pzb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85725</xdr:rowOff>
    </xdr:from>
    <xdr:to>
      <xdr:col>3</xdr:col>
      <xdr:colOff>914400</xdr:colOff>
      <xdr:row>6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38200"/>
          <a:ext cx="1123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685800</xdr:colOff>
      <xdr:row>3</xdr:row>
      <xdr:rowOff>104775</xdr:rowOff>
    </xdr:from>
    <xdr:to>
      <xdr:col>15</xdr:col>
      <xdr:colOff>76200</xdr:colOff>
      <xdr:row>6</xdr:row>
      <xdr:rowOff>171450</xdr:rowOff>
    </xdr:to>
    <xdr:pic>
      <xdr:nvPicPr>
        <xdr:cNvPr id="2" name="Picture 3" descr="C:\Moje dokumenty\logo pzb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610225" y="857250"/>
          <a:ext cx="1266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</xdr:row>
      <xdr:rowOff>28575</xdr:rowOff>
    </xdr:from>
    <xdr:to>
      <xdr:col>3</xdr:col>
      <xdr:colOff>819150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62000"/>
          <a:ext cx="1057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866775</xdr:colOff>
      <xdr:row>4</xdr:row>
      <xdr:rowOff>0</xdr:rowOff>
    </xdr:from>
    <xdr:to>
      <xdr:col>15</xdr:col>
      <xdr:colOff>276225</xdr:colOff>
      <xdr:row>7</xdr:row>
      <xdr:rowOff>57150</xdr:rowOff>
    </xdr:to>
    <xdr:pic>
      <xdr:nvPicPr>
        <xdr:cNvPr id="2" name="Picture 3" descr="C:\Moje dokumenty\logo pzb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67400" y="733425"/>
          <a:ext cx="1285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95250</xdr:rowOff>
    </xdr:from>
    <xdr:to>
      <xdr:col>3</xdr:col>
      <xdr:colOff>847725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47725"/>
          <a:ext cx="1162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504825</xdr:colOff>
      <xdr:row>2</xdr:row>
      <xdr:rowOff>276225</xdr:rowOff>
    </xdr:from>
    <xdr:to>
      <xdr:col>16</xdr:col>
      <xdr:colOff>9525</xdr:colOff>
      <xdr:row>6</xdr:row>
      <xdr:rowOff>161925</xdr:rowOff>
    </xdr:to>
    <xdr:pic>
      <xdr:nvPicPr>
        <xdr:cNvPr id="2" name="Picture 3" descr="C:\Moje dokumenty\logo pzb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657850" y="733425"/>
          <a:ext cx="1409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</xdr:row>
      <xdr:rowOff>266700</xdr:rowOff>
    </xdr:from>
    <xdr:to>
      <xdr:col>3</xdr:col>
      <xdr:colOff>685800</xdr:colOff>
      <xdr:row>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19175"/>
          <a:ext cx="981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</xdr:row>
      <xdr:rowOff>247650</xdr:rowOff>
    </xdr:from>
    <xdr:to>
      <xdr:col>15</xdr:col>
      <xdr:colOff>123825</xdr:colOff>
      <xdr:row>7</xdr:row>
      <xdr:rowOff>104775</xdr:rowOff>
    </xdr:to>
    <xdr:pic>
      <xdr:nvPicPr>
        <xdr:cNvPr id="2" name="Picture 3" descr="C:\Moje dokumenty\logo pzb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10250" y="1000125"/>
          <a:ext cx="129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95250</xdr:rowOff>
    </xdr:from>
    <xdr:to>
      <xdr:col>3</xdr:col>
      <xdr:colOff>847725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47725"/>
          <a:ext cx="1162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361950</xdr:colOff>
      <xdr:row>3</xdr:row>
      <xdr:rowOff>85725</xdr:rowOff>
    </xdr:from>
    <xdr:to>
      <xdr:col>15</xdr:col>
      <xdr:colOff>123825</xdr:colOff>
      <xdr:row>7</xdr:row>
      <xdr:rowOff>85725</xdr:rowOff>
    </xdr:to>
    <xdr:pic>
      <xdr:nvPicPr>
        <xdr:cNvPr id="2" name="Picture 3" descr="C:\Moje dokumenty\logo pzb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514975" y="838200"/>
          <a:ext cx="1276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</xdr:row>
      <xdr:rowOff>114300</xdr:rowOff>
    </xdr:from>
    <xdr:to>
      <xdr:col>3</xdr:col>
      <xdr:colOff>676275</xdr:colOff>
      <xdr:row>7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28700"/>
          <a:ext cx="981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409575</xdr:colOff>
      <xdr:row>4</xdr:row>
      <xdr:rowOff>123825</xdr:rowOff>
    </xdr:from>
    <xdr:to>
      <xdr:col>15</xdr:col>
      <xdr:colOff>28575</xdr:colOff>
      <xdr:row>7</xdr:row>
      <xdr:rowOff>123825</xdr:rowOff>
    </xdr:to>
    <xdr:pic>
      <xdr:nvPicPr>
        <xdr:cNvPr id="2" name="Picture 3" descr="C:\Moje dokumenty\logo pzb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695950" y="1038225"/>
          <a:ext cx="1038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95250</xdr:rowOff>
    </xdr:from>
    <xdr:to>
      <xdr:col>3</xdr:col>
      <xdr:colOff>762000</xdr:colOff>
      <xdr:row>6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85800"/>
          <a:ext cx="1047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742950</xdr:colOff>
      <xdr:row>3</xdr:row>
      <xdr:rowOff>38100</xdr:rowOff>
    </xdr:from>
    <xdr:to>
      <xdr:col>15</xdr:col>
      <xdr:colOff>161925</xdr:colOff>
      <xdr:row>5</xdr:row>
      <xdr:rowOff>180975</xdr:rowOff>
    </xdr:to>
    <xdr:pic>
      <xdr:nvPicPr>
        <xdr:cNvPr id="2" name="Picture 3" descr="C:\Moje dokumenty\logo pzb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38875" y="628650"/>
          <a:ext cx="1038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</xdr:row>
      <xdr:rowOff>276225</xdr:rowOff>
    </xdr:from>
    <xdr:to>
      <xdr:col>3</xdr:col>
      <xdr:colOff>733425</xdr:colOff>
      <xdr:row>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90625"/>
          <a:ext cx="1114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666750</xdr:colOff>
      <xdr:row>5</xdr:row>
      <xdr:rowOff>19050</xdr:rowOff>
    </xdr:from>
    <xdr:to>
      <xdr:col>14</xdr:col>
      <xdr:colOff>161925</xdr:colOff>
      <xdr:row>7</xdr:row>
      <xdr:rowOff>123825</xdr:rowOff>
    </xdr:to>
    <xdr:pic>
      <xdr:nvPicPr>
        <xdr:cNvPr id="2" name="Picture 3" descr="C:\Moje dokumenty\logo pzb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67425" y="1228725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showGridLines="0" tabSelected="1" workbookViewId="0" topLeftCell="A1">
      <selection activeCell="K21" sqref="K21"/>
    </sheetView>
  </sheetViews>
  <sheetFormatPr defaultColWidth="9.00390625" defaultRowHeight="12.75"/>
  <cols>
    <col min="1" max="1" width="0.37109375" style="0" customWidth="1"/>
    <col min="2" max="2" width="2.875" style="0" customWidth="1"/>
    <col min="3" max="3" width="3.375" style="0" customWidth="1"/>
    <col min="4" max="4" width="22.00390625" style="0" customWidth="1"/>
    <col min="5" max="5" width="4.00390625" style="0" customWidth="1"/>
    <col min="6" max="6" width="6.125" style="0" customWidth="1"/>
    <col min="7" max="7" width="19.375" style="0" customWidth="1"/>
    <col min="8" max="8" width="10.375" style="0" hidden="1" customWidth="1"/>
    <col min="9" max="9" width="11.00390625" style="0" hidden="1" customWidth="1"/>
    <col min="10" max="10" width="9.75390625" style="11" hidden="1" customWidth="1"/>
    <col min="11" max="12" width="3.25390625" style="0" customWidth="1"/>
    <col min="13" max="13" width="13.25390625" style="0" customWidth="1"/>
    <col min="14" max="14" width="8.25390625" style="11" customWidth="1"/>
    <col min="15" max="15" width="3.125" style="0" customWidth="1"/>
    <col min="16" max="16" width="4.00390625" style="0" customWidth="1"/>
  </cols>
  <sheetData>
    <row r="2" spans="1:16" ht="23.2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3.2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23.2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23.25" customHeight="1">
      <c r="A5" s="115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2" ht="18">
      <c r="A6" s="1"/>
      <c r="B6" s="2"/>
      <c r="C6" s="2"/>
      <c r="D6" s="2"/>
      <c r="E6" s="1"/>
      <c r="F6" s="1"/>
      <c r="G6" s="2"/>
      <c r="H6" s="3"/>
      <c r="I6" s="3"/>
      <c r="J6" s="4"/>
      <c r="K6" s="3"/>
      <c r="L6" s="3"/>
    </row>
    <row r="7" spans="1:16" ht="18">
      <c r="A7" s="115" t="s">
        <v>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3" ht="14.25" customHeight="1">
      <c r="A8" s="3"/>
      <c r="B8" s="3"/>
      <c r="C8" s="3"/>
      <c r="D8" s="3"/>
      <c r="E8" s="3"/>
      <c r="F8" s="3"/>
      <c r="G8" s="3"/>
      <c r="H8" s="3"/>
      <c r="I8" s="3"/>
      <c r="J8" s="4"/>
      <c r="K8" s="3"/>
      <c r="L8" s="3"/>
      <c r="M8" s="7"/>
    </row>
    <row r="9" spans="2:12" ht="15.75">
      <c r="B9" s="10" t="s">
        <v>110</v>
      </c>
      <c r="C9" s="12"/>
      <c r="D9" s="12"/>
      <c r="E9" s="12"/>
      <c r="F9" s="12"/>
      <c r="G9" s="13"/>
      <c r="H9" s="13"/>
      <c r="I9" s="13"/>
      <c r="J9" s="14"/>
      <c r="K9" s="13"/>
      <c r="L9" s="13"/>
    </row>
    <row r="10" spans="2:6" ht="15.75">
      <c r="B10" s="12"/>
      <c r="C10" s="10"/>
      <c r="D10" s="10"/>
      <c r="E10" s="10"/>
      <c r="F10" s="10"/>
    </row>
    <row r="11" spans="2:14" ht="15.75">
      <c r="B11" s="10" t="s">
        <v>111</v>
      </c>
      <c r="C11" s="10"/>
      <c r="D11" s="10"/>
      <c r="E11" s="10"/>
      <c r="F11" s="10"/>
      <c r="H11" s="10"/>
      <c r="I11" s="10"/>
      <c r="L11" s="10" t="s">
        <v>83</v>
      </c>
      <c r="N11"/>
    </row>
    <row r="12" ht="13.5" thickBot="1"/>
    <row r="13" spans="2:16" ht="16.5" thickBot="1">
      <c r="B13" s="16" t="s">
        <v>7</v>
      </c>
      <c r="C13" s="16" t="s">
        <v>8</v>
      </c>
      <c r="D13" s="18" t="s">
        <v>9</v>
      </c>
      <c r="E13" s="80" t="s">
        <v>10</v>
      </c>
      <c r="F13" s="20" t="s">
        <v>8</v>
      </c>
      <c r="G13" s="18" t="s">
        <v>11</v>
      </c>
      <c r="H13" s="18" t="s">
        <v>12</v>
      </c>
      <c r="I13" s="21" t="s">
        <v>12</v>
      </c>
      <c r="J13" s="22" t="s">
        <v>12</v>
      </c>
      <c r="K13" s="122"/>
      <c r="L13" s="123"/>
      <c r="M13" s="18" t="s">
        <v>12</v>
      </c>
      <c r="N13" s="22" t="s">
        <v>112</v>
      </c>
      <c r="O13" s="68" t="s">
        <v>15</v>
      </c>
      <c r="P13" s="23" t="s">
        <v>16</v>
      </c>
    </row>
    <row r="14" spans="2:16" ht="16.5" thickBot="1">
      <c r="B14" s="24"/>
      <c r="C14" s="24"/>
      <c r="D14" s="26"/>
      <c r="E14" s="30"/>
      <c r="F14" s="28" t="s">
        <v>17</v>
      </c>
      <c r="G14" s="29" t="s">
        <v>18</v>
      </c>
      <c r="H14" s="26" t="s">
        <v>19</v>
      </c>
      <c r="I14" s="30" t="s">
        <v>20</v>
      </c>
      <c r="J14" s="31" t="s">
        <v>21</v>
      </c>
      <c r="K14" s="29" t="s">
        <v>22</v>
      </c>
      <c r="L14" s="29" t="s">
        <v>23</v>
      </c>
      <c r="M14" s="31" t="s">
        <v>24</v>
      </c>
      <c r="N14" s="31" t="s">
        <v>113</v>
      </c>
      <c r="O14" s="81"/>
      <c r="P14" s="82" t="s">
        <v>26</v>
      </c>
    </row>
    <row r="15" spans="2:16" ht="12.75">
      <c r="B15" s="35">
        <v>1</v>
      </c>
      <c r="C15" s="35">
        <v>65</v>
      </c>
      <c r="D15" s="36" t="s">
        <v>114</v>
      </c>
      <c r="E15" s="35">
        <v>87</v>
      </c>
      <c r="F15" s="37">
        <v>13</v>
      </c>
      <c r="G15" s="83" t="s">
        <v>89</v>
      </c>
      <c r="H15" s="39">
        <v>0.021180555555555553</v>
      </c>
      <c r="I15" s="72">
        <v>0.041840277777777775</v>
      </c>
      <c r="J15" s="41">
        <f>I15-H15</f>
        <v>0.02065972222222222</v>
      </c>
      <c r="K15" s="42">
        <v>1</v>
      </c>
      <c r="L15" s="42">
        <v>1</v>
      </c>
      <c r="M15" s="73">
        <f>J15</f>
        <v>0.02065972222222222</v>
      </c>
      <c r="N15" s="44">
        <f>M15-M$15</f>
        <v>0</v>
      </c>
      <c r="O15" s="45" t="s">
        <v>30</v>
      </c>
      <c r="P15" s="35">
        <v>30</v>
      </c>
    </row>
    <row r="16" spans="2:17" ht="12.75">
      <c r="B16" s="35">
        <v>2</v>
      </c>
      <c r="C16" s="35">
        <v>67</v>
      </c>
      <c r="D16" s="36" t="s">
        <v>115</v>
      </c>
      <c r="E16" s="35">
        <v>89</v>
      </c>
      <c r="F16" s="37">
        <v>142</v>
      </c>
      <c r="G16" s="83" t="s">
        <v>92</v>
      </c>
      <c r="H16" s="39">
        <v>0.021875</v>
      </c>
      <c r="I16" s="72">
        <v>0.04288657407407407</v>
      </c>
      <c r="J16" s="41">
        <f>I16-H16</f>
        <v>0.02101157407407407</v>
      </c>
      <c r="K16" s="42">
        <v>1</v>
      </c>
      <c r="L16" s="42">
        <v>2</v>
      </c>
      <c r="M16" s="73">
        <f>J16</f>
        <v>0.02101157407407407</v>
      </c>
      <c r="N16" s="44">
        <f>M16-M$15</f>
        <v>0.0003518518518518497</v>
      </c>
      <c r="O16" s="45" t="s">
        <v>30</v>
      </c>
      <c r="P16" s="35">
        <v>29</v>
      </c>
      <c r="Q16" s="84"/>
    </row>
    <row r="17" spans="2:16" ht="13.5" thickBot="1">
      <c r="B17" s="51">
        <v>3</v>
      </c>
      <c r="C17" s="51">
        <v>66</v>
      </c>
      <c r="D17" s="52" t="s">
        <v>116</v>
      </c>
      <c r="E17" s="51">
        <v>89</v>
      </c>
      <c r="F17" s="53">
        <v>87</v>
      </c>
      <c r="G17" s="85" t="s">
        <v>92</v>
      </c>
      <c r="H17" s="55">
        <v>0.02152777777777778</v>
      </c>
      <c r="I17" s="74">
        <v>0.04260763888888889</v>
      </c>
      <c r="J17" s="57">
        <f>I17-H17</f>
        <v>0.021079861111111108</v>
      </c>
      <c r="K17" s="58">
        <v>2</v>
      </c>
      <c r="L17" s="58">
        <v>1</v>
      </c>
      <c r="M17" s="75">
        <f>J17</f>
        <v>0.021079861111111108</v>
      </c>
      <c r="N17" s="60">
        <f>M17-M$15</f>
        <v>0.00042013888888888656</v>
      </c>
      <c r="O17" s="61" t="s">
        <v>30</v>
      </c>
      <c r="P17" s="51">
        <v>28</v>
      </c>
    </row>
    <row r="19" ht="12.75">
      <c r="D19" s="86" t="s">
        <v>117</v>
      </c>
    </row>
    <row r="20" spans="3:13" ht="15.75">
      <c r="C20" s="35">
        <v>68</v>
      </c>
      <c r="D20" s="36" t="s">
        <v>118</v>
      </c>
      <c r="E20" s="35">
        <v>89</v>
      </c>
      <c r="F20" s="37">
        <v>111</v>
      </c>
      <c r="G20" s="83" t="s">
        <v>119</v>
      </c>
      <c r="M20" s="10"/>
    </row>
    <row r="21" spans="7:14" ht="12.75">
      <c r="G21" s="13"/>
      <c r="H21" s="13"/>
      <c r="M21" s="13"/>
      <c r="N21" s="14"/>
    </row>
    <row r="22" spans="3:7" ht="12.75">
      <c r="C22" s="35"/>
      <c r="D22" s="36"/>
      <c r="E22" s="35"/>
      <c r="F22" s="35"/>
      <c r="G22" s="37"/>
    </row>
    <row r="26" ht="12.75">
      <c r="M26" s="13" t="s">
        <v>79</v>
      </c>
    </row>
    <row r="28" ht="12.75">
      <c r="M28" t="s">
        <v>80</v>
      </c>
    </row>
  </sheetData>
  <mergeCells count="6">
    <mergeCell ref="A2:P2"/>
    <mergeCell ref="A5:P5"/>
    <mergeCell ref="A7:P7"/>
    <mergeCell ref="K13:L13"/>
    <mergeCell ref="A4:P4"/>
    <mergeCell ref="A3:P3"/>
  </mergeCells>
  <printOptions horizontalCentered="1"/>
  <pageMargins left="0.5905511811023623" right="0" top="0.984251968503937" bottom="0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showGridLines="0" workbookViewId="0" topLeftCell="A1">
      <selection activeCell="G29" sqref="G28:G29"/>
    </sheetView>
  </sheetViews>
  <sheetFormatPr defaultColWidth="9.00390625" defaultRowHeight="12.75"/>
  <cols>
    <col min="1" max="1" width="0.37109375" style="0" customWidth="1"/>
    <col min="2" max="2" width="2.875" style="0" customWidth="1"/>
    <col min="3" max="3" width="4.375" style="0" customWidth="1"/>
    <col min="4" max="4" width="22.00390625" style="0" customWidth="1"/>
    <col min="5" max="5" width="4.00390625" style="0" customWidth="1"/>
    <col min="6" max="6" width="6.125" style="0" customWidth="1"/>
    <col min="7" max="7" width="19.375" style="0" customWidth="1"/>
    <col min="8" max="8" width="10.375" style="0" hidden="1" customWidth="1"/>
    <col min="9" max="9" width="11.00390625" style="0" hidden="1" customWidth="1"/>
    <col min="10" max="10" width="9.75390625" style="11" hidden="1" customWidth="1"/>
    <col min="11" max="12" width="3.25390625" style="0" customWidth="1"/>
    <col min="13" max="13" width="13.25390625" style="0" customWidth="1"/>
    <col min="14" max="14" width="8.25390625" style="11" customWidth="1"/>
    <col min="15" max="15" width="3.125" style="0" customWidth="1"/>
    <col min="16" max="16" width="4.00390625" style="0" customWidth="1"/>
  </cols>
  <sheetData>
    <row r="2" spans="1:16" ht="23.2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3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8.2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23.25" customHeight="1">
      <c r="A5" s="115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2" ht="18">
      <c r="A6" s="1"/>
      <c r="B6" s="2"/>
      <c r="C6" s="2"/>
      <c r="D6" s="2"/>
      <c r="E6" s="1"/>
      <c r="F6" s="1"/>
      <c r="G6" s="2"/>
      <c r="H6" s="3"/>
      <c r="I6" s="3"/>
      <c r="J6" s="4"/>
      <c r="K6" s="3"/>
      <c r="L6" s="3"/>
    </row>
    <row r="7" spans="1:16" ht="18">
      <c r="A7" s="115" t="s">
        <v>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3" ht="14.25" customHeight="1">
      <c r="A8" s="3"/>
      <c r="B8" s="3"/>
      <c r="C8" s="3"/>
      <c r="D8" s="3"/>
      <c r="E8" s="3"/>
      <c r="F8" s="3"/>
      <c r="G8" s="3"/>
      <c r="H8" s="3"/>
      <c r="I8" s="3"/>
      <c r="J8" s="4"/>
      <c r="K8" s="3"/>
      <c r="L8" s="3"/>
      <c r="M8" s="7"/>
    </row>
    <row r="9" spans="2:12" ht="15.75">
      <c r="B9" s="10" t="s">
        <v>236</v>
      </c>
      <c r="C9" s="12"/>
      <c r="D9" s="12"/>
      <c r="E9" s="12"/>
      <c r="F9" s="12"/>
      <c r="G9" s="13"/>
      <c r="H9" s="13"/>
      <c r="I9" s="13"/>
      <c r="J9" s="14"/>
      <c r="K9" s="13"/>
      <c r="L9" s="13"/>
    </row>
    <row r="10" spans="2:6" ht="15.75">
      <c r="B10" s="12"/>
      <c r="C10" s="10"/>
      <c r="D10" s="10"/>
      <c r="E10" s="10"/>
      <c r="F10" s="10"/>
    </row>
    <row r="11" spans="2:11" ht="15.75">
      <c r="B11" s="10" t="s">
        <v>237</v>
      </c>
      <c r="C11" s="10"/>
      <c r="D11" s="10"/>
      <c r="E11" s="10"/>
      <c r="F11" s="10"/>
      <c r="H11" s="10"/>
      <c r="I11" s="10"/>
      <c r="J11" s="10"/>
      <c r="K11" s="10" t="s">
        <v>238</v>
      </c>
    </row>
    <row r="12" ht="13.5" thickBot="1"/>
    <row r="13" spans="2:16" ht="16.5" thickBot="1">
      <c r="B13" s="16" t="s">
        <v>7</v>
      </c>
      <c r="C13" s="16" t="s">
        <v>8</v>
      </c>
      <c r="D13" s="18" t="s">
        <v>9</v>
      </c>
      <c r="E13" s="80" t="s">
        <v>10</v>
      </c>
      <c r="F13" s="20" t="s">
        <v>8</v>
      </c>
      <c r="G13" s="18" t="s">
        <v>11</v>
      </c>
      <c r="H13" s="18" t="s">
        <v>12</v>
      </c>
      <c r="I13" s="21" t="s">
        <v>12</v>
      </c>
      <c r="J13" s="22" t="s">
        <v>12</v>
      </c>
      <c r="K13" s="122"/>
      <c r="L13" s="123"/>
      <c r="M13" s="18" t="s">
        <v>12</v>
      </c>
      <c r="N13" s="22" t="s">
        <v>112</v>
      </c>
      <c r="O13" s="68" t="s">
        <v>15</v>
      </c>
      <c r="P13" s="23" t="s">
        <v>16</v>
      </c>
    </row>
    <row r="14" spans="2:16" ht="16.5" thickBot="1">
      <c r="B14" s="24"/>
      <c r="C14" s="24"/>
      <c r="D14" s="26"/>
      <c r="E14" s="30"/>
      <c r="F14" s="28" t="s">
        <v>17</v>
      </c>
      <c r="G14" s="29" t="s">
        <v>18</v>
      </c>
      <c r="H14" s="26" t="s">
        <v>19</v>
      </c>
      <c r="I14" s="30" t="s">
        <v>20</v>
      </c>
      <c r="J14" s="31" t="s">
        <v>21</v>
      </c>
      <c r="K14" s="29" t="s">
        <v>22</v>
      </c>
      <c r="L14" s="29" t="s">
        <v>23</v>
      </c>
      <c r="M14" s="31" t="s">
        <v>24</v>
      </c>
      <c r="N14" s="31" t="s">
        <v>113</v>
      </c>
      <c r="O14" s="81"/>
      <c r="P14" s="82" t="s">
        <v>26</v>
      </c>
    </row>
    <row r="15" spans="2:16" ht="12.75">
      <c r="B15" s="35">
        <v>1</v>
      </c>
      <c r="C15" s="35">
        <v>157</v>
      </c>
      <c r="D15" s="36" t="s">
        <v>239</v>
      </c>
      <c r="E15" s="35">
        <v>89</v>
      </c>
      <c r="F15" s="37">
        <v>73</v>
      </c>
      <c r="G15" s="37" t="s">
        <v>89</v>
      </c>
      <c r="H15" s="39">
        <v>0.014930555555555556</v>
      </c>
      <c r="I15" s="72">
        <v>0.03384837962962963</v>
      </c>
      <c r="J15" s="41">
        <f>I15-H15</f>
        <v>0.018917824074074073</v>
      </c>
      <c r="K15" s="42">
        <v>2</v>
      </c>
      <c r="L15" s="42">
        <v>0</v>
      </c>
      <c r="M15" s="73">
        <f>J15</f>
        <v>0.018917824074074073</v>
      </c>
      <c r="N15" s="44">
        <f>M15-M$15</f>
        <v>0</v>
      </c>
      <c r="O15" s="45" t="s">
        <v>30</v>
      </c>
      <c r="P15" s="97">
        <v>30</v>
      </c>
    </row>
    <row r="16" spans="2:16" ht="12.75">
      <c r="B16" s="35">
        <v>2</v>
      </c>
      <c r="C16" s="35">
        <v>156</v>
      </c>
      <c r="D16" s="36" t="s">
        <v>240</v>
      </c>
      <c r="E16" s="35">
        <v>88</v>
      </c>
      <c r="F16" s="37">
        <v>16</v>
      </c>
      <c r="G16" s="37" t="s">
        <v>89</v>
      </c>
      <c r="H16" s="39">
        <v>0.014583333333333332</v>
      </c>
      <c r="I16" s="72">
        <v>0.03459837962962963</v>
      </c>
      <c r="J16" s="41">
        <f>I16-H16</f>
        <v>0.0200150462962963</v>
      </c>
      <c r="K16" s="42">
        <v>3</v>
      </c>
      <c r="L16" s="42">
        <v>1</v>
      </c>
      <c r="M16" s="73">
        <f>J16</f>
        <v>0.0200150462962963</v>
      </c>
      <c r="N16" s="44">
        <f>M16-M$15</f>
        <v>0.0010972222222222286</v>
      </c>
      <c r="O16" s="45" t="s">
        <v>39</v>
      </c>
      <c r="P16" s="97">
        <v>29</v>
      </c>
    </row>
    <row r="17" spans="2:16" ht="13.5" thickBot="1">
      <c r="B17" s="51">
        <v>3</v>
      </c>
      <c r="C17" s="51">
        <v>155</v>
      </c>
      <c r="D17" s="52" t="s">
        <v>241</v>
      </c>
      <c r="E17" s="51">
        <v>88</v>
      </c>
      <c r="F17" s="53">
        <v>69</v>
      </c>
      <c r="G17" s="85" t="s">
        <v>214</v>
      </c>
      <c r="H17" s="55">
        <v>0.01423611111111111</v>
      </c>
      <c r="I17" s="74">
        <v>0.038725694444444445</v>
      </c>
      <c r="J17" s="57">
        <f>I17-H17</f>
        <v>0.024489583333333335</v>
      </c>
      <c r="K17" s="58">
        <v>1</v>
      </c>
      <c r="L17" s="58">
        <v>3</v>
      </c>
      <c r="M17" s="75">
        <f>J17</f>
        <v>0.024489583333333335</v>
      </c>
      <c r="N17" s="60">
        <f>M17-M$15</f>
        <v>0.005571759259259262</v>
      </c>
      <c r="O17" s="61"/>
      <c r="P17" s="98">
        <v>28</v>
      </c>
    </row>
    <row r="18" spans="3:5" ht="12.75">
      <c r="C18" s="11"/>
      <c r="E18" s="11"/>
    </row>
    <row r="19" spans="3:13" ht="15.75">
      <c r="C19" s="11"/>
      <c r="D19" s="86"/>
      <c r="E19" s="11"/>
      <c r="M19" s="10"/>
    </row>
    <row r="20" spans="3:14" ht="12.75">
      <c r="C20" s="49"/>
      <c r="D20" s="36"/>
      <c r="E20" s="49"/>
      <c r="F20" s="49"/>
      <c r="G20" s="49"/>
      <c r="H20" s="13"/>
      <c r="M20" s="13"/>
      <c r="N20" s="14"/>
    </row>
    <row r="21" spans="3:7" ht="12.75">
      <c r="C21" s="35"/>
      <c r="D21" s="36"/>
      <c r="E21" s="35"/>
      <c r="F21" s="35"/>
      <c r="G21" s="37"/>
    </row>
    <row r="25" spans="13:15" ht="12.75">
      <c r="M25" s="77" t="s">
        <v>79</v>
      </c>
      <c r="N25" s="77"/>
      <c r="O25" s="106"/>
    </row>
    <row r="26" spans="13:15" ht="12.75">
      <c r="M26" s="77"/>
      <c r="N26" s="77"/>
      <c r="O26" s="106"/>
    </row>
    <row r="27" spans="13:16" ht="12.75">
      <c r="M27" s="125" t="s">
        <v>80</v>
      </c>
      <c r="N27" s="125"/>
      <c r="O27" s="125"/>
      <c r="P27" s="125"/>
    </row>
    <row r="30" spans="14:15" ht="12.75">
      <c r="N30"/>
      <c r="O30" s="11"/>
    </row>
    <row r="31" spans="14:15" ht="12.75">
      <c r="N31"/>
      <c r="O31" s="11"/>
    </row>
    <row r="32" spans="14:15" ht="12.75">
      <c r="N32"/>
      <c r="O32" s="11"/>
    </row>
  </sheetData>
  <mergeCells count="7">
    <mergeCell ref="M27:P27"/>
    <mergeCell ref="A2:P2"/>
    <mergeCell ref="A5:P5"/>
    <mergeCell ref="A7:P7"/>
    <mergeCell ref="K13:L13"/>
    <mergeCell ref="A4:P4"/>
    <mergeCell ref="A3:P3"/>
  </mergeCells>
  <printOptions horizontalCentered="1"/>
  <pageMargins left="0.5905511811023623" right="0" top="0.984251968503937" bottom="0" header="0" footer="0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2"/>
  <sheetViews>
    <sheetView showGridLines="0" workbookViewId="0" topLeftCell="A1">
      <selection activeCell="G10" sqref="G10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3.375" style="0" customWidth="1"/>
    <col min="4" max="4" width="21.875" style="0" customWidth="1"/>
    <col min="5" max="5" width="2.75390625" style="0" customWidth="1"/>
    <col min="6" max="6" width="5.125" style="0" customWidth="1"/>
    <col min="7" max="7" width="25.375" style="0" customWidth="1"/>
    <col min="8" max="8" width="10.00390625" style="0" hidden="1" customWidth="1"/>
    <col min="9" max="9" width="11.625" style="0" hidden="1" customWidth="1"/>
    <col min="10" max="10" width="8.00390625" style="11" hidden="1" customWidth="1"/>
    <col min="11" max="11" width="2.625" style="0" customWidth="1"/>
    <col min="12" max="12" width="2.75390625" style="0" customWidth="1"/>
    <col min="13" max="13" width="10.875" style="0" customWidth="1"/>
    <col min="14" max="14" width="8.375" style="5" customWidth="1"/>
    <col min="15" max="15" width="2.625" style="0" customWidth="1"/>
    <col min="16" max="16" width="3.125" style="0" customWidth="1"/>
    <col min="17" max="17" width="3.875" style="0" customWidth="1"/>
  </cols>
  <sheetData>
    <row r="2" spans="1:16" ht="23.2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3.25" customHeight="1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23.2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23.25" customHeight="1">
      <c r="A5" s="115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2" ht="18">
      <c r="A6" s="1"/>
      <c r="B6" s="2"/>
      <c r="C6" s="2"/>
      <c r="D6" s="2"/>
      <c r="E6" s="1"/>
      <c r="F6" s="1"/>
      <c r="G6" s="2"/>
      <c r="H6" s="3"/>
      <c r="I6" s="3"/>
      <c r="J6" s="4"/>
      <c r="K6" s="3"/>
      <c r="L6" s="3"/>
    </row>
    <row r="7" spans="1:16" ht="18">
      <c r="A7" s="115" t="s">
        <v>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3" ht="14.25" customHeight="1">
      <c r="A8" s="3"/>
      <c r="B8" s="3"/>
      <c r="C8" s="3"/>
      <c r="D8" s="3"/>
      <c r="E8" s="3"/>
      <c r="F8" s="3"/>
      <c r="G8" s="3"/>
      <c r="H8" s="3"/>
      <c r="I8" s="3"/>
      <c r="J8" s="4"/>
      <c r="K8" s="3"/>
      <c r="L8" s="3"/>
      <c r="M8" s="7"/>
    </row>
    <row r="9" spans="2:12" ht="15.75">
      <c r="B9" s="10" t="s">
        <v>81</v>
      </c>
      <c r="C9" s="12"/>
      <c r="D9" s="12"/>
      <c r="E9" s="12"/>
      <c r="F9" s="12"/>
      <c r="G9" s="13"/>
      <c r="H9" s="13"/>
      <c r="I9" s="13"/>
      <c r="J9" s="14"/>
      <c r="K9" s="13"/>
      <c r="L9" s="13"/>
    </row>
    <row r="10" spans="2:6" ht="15.75">
      <c r="B10" s="12"/>
      <c r="C10" s="10"/>
      <c r="D10" s="10"/>
      <c r="E10" s="10"/>
      <c r="F10" s="10"/>
    </row>
    <row r="11" spans="2:14" ht="15.75">
      <c r="B11" s="10" t="s">
        <v>82</v>
      </c>
      <c r="C11" s="10"/>
      <c r="D11" s="10"/>
      <c r="E11" s="10"/>
      <c r="F11" s="10"/>
      <c r="H11" s="10"/>
      <c r="I11" s="10"/>
      <c r="K11" s="10" t="s">
        <v>83</v>
      </c>
      <c r="N11" s="10"/>
    </row>
    <row r="12" ht="13.5" thickBot="1"/>
    <row r="13" spans="2:17" ht="16.5" thickBot="1">
      <c r="B13" s="16" t="s">
        <v>7</v>
      </c>
      <c r="C13" s="67" t="s">
        <v>8</v>
      </c>
      <c r="D13" s="18" t="s">
        <v>9</v>
      </c>
      <c r="E13" s="68" t="s">
        <v>10</v>
      </c>
      <c r="F13" s="20" t="s">
        <v>8</v>
      </c>
      <c r="G13" s="18" t="s">
        <v>11</v>
      </c>
      <c r="H13" s="18" t="s">
        <v>12</v>
      </c>
      <c r="I13" s="21" t="s">
        <v>12</v>
      </c>
      <c r="J13" s="22" t="s">
        <v>12</v>
      </c>
      <c r="K13" s="120" t="s">
        <v>84</v>
      </c>
      <c r="L13" s="121"/>
      <c r="M13" s="18" t="s">
        <v>12</v>
      </c>
      <c r="N13" s="22" t="s">
        <v>14</v>
      </c>
      <c r="O13" s="69" t="s">
        <v>15</v>
      </c>
      <c r="P13" s="69" t="s">
        <v>16</v>
      </c>
      <c r="Q13" s="69" t="s">
        <v>16</v>
      </c>
    </row>
    <row r="14" spans="2:17" ht="16.5" thickBot="1">
      <c r="B14" s="24"/>
      <c r="C14" s="24"/>
      <c r="D14" s="26"/>
      <c r="E14" s="70"/>
      <c r="F14" s="28" t="s">
        <v>17</v>
      </c>
      <c r="G14" s="29" t="s">
        <v>18</v>
      </c>
      <c r="H14" s="26" t="s">
        <v>19</v>
      </c>
      <c r="I14" s="30" t="s">
        <v>20</v>
      </c>
      <c r="J14" s="31" t="s">
        <v>21</v>
      </c>
      <c r="K14" s="29" t="s">
        <v>22</v>
      </c>
      <c r="L14" s="29" t="s">
        <v>23</v>
      </c>
      <c r="M14" s="31" t="s">
        <v>24</v>
      </c>
      <c r="N14" s="31" t="s">
        <v>25</v>
      </c>
      <c r="O14" s="33"/>
      <c r="P14" s="71" t="s">
        <v>26</v>
      </c>
      <c r="Q14" s="71" t="s">
        <v>27</v>
      </c>
    </row>
    <row r="15" spans="2:17" ht="12.75">
      <c r="B15" s="35">
        <v>1</v>
      </c>
      <c r="C15" s="35">
        <v>46</v>
      </c>
      <c r="D15" s="36" t="s">
        <v>85</v>
      </c>
      <c r="E15" s="35">
        <v>90</v>
      </c>
      <c r="F15" s="37">
        <v>115</v>
      </c>
      <c r="G15" s="47" t="s">
        <v>32</v>
      </c>
      <c r="H15" s="39">
        <v>0.015625</v>
      </c>
      <c r="I15" s="72">
        <v>0.03577430555555556</v>
      </c>
      <c r="J15" s="41">
        <f aca="true" t="shared" si="0" ref="J15:J33">I15-H15</f>
        <v>0.02014930555555556</v>
      </c>
      <c r="K15" s="42">
        <v>2</v>
      </c>
      <c r="L15" s="42">
        <v>2</v>
      </c>
      <c r="M15" s="73">
        <f aca="true" t="shared" si="1" ref="M15:M33">J15</f>
        <v>0.02014930555555556</v>
      </c>
      <c r="N15" s="44">
        <f aca="true" t="shared" si="2" ref="N15:N33">M15-M$15</f>
        <v>0</v>
      </c>
      <c r="O15" s="45" t="s">
        <v>30</v>
      </c>
      <c r="P15" s="49">
        <v>22</v>
      </c>
      <c r="Q15" s="49">
        <v>35</v>
      </c>
    </row>
    <row r="16" spans="2:17" ht="12.75">
      <c r="B16" s="35">
        <v>2</v>
      </c>
      <c r="C16" s="35">
        <v>61</v>
      </c>
      <c r="D16" s="36" t="s">
        <v>86</v>
      </c>
      <c r="E16" s="35">
        <v>92</v>
      </c>
      <c r="F16" s="37">
        <v>298</v>
      </c>
      <c r="G16" s="47" t="s">
        <v>59</v>
      </c>
      <c r="H16" s="39">
        <v>0.0208333333333333</v>
      </c>
      <c r="I16" s="72">
        <v>0.041351851851851855</v>
      </c>
      <c r="J16" s="41">
        <f t="shared" si="0"/>
        <v>0.020518518518518554</v>
      </c>
      <c r="K16" s="42">
        <v>2</v>
      </c>
      <c r="L16" s="42">
        <v>1</v>
      </c>
      <c r="M16" s="73">
        <f t="shared" si="1"/>
        <v>0.020518518518518554</v>
      </c>
      <c r="N16" s="44">
        <f t="shared" si="2"/>
        <v>0.0003692129629629948</v>
      </c>
      <c r="O16" s="45" t="s">
        <v>30</v>
      </c>
      <c r="P16" s="49">
        <v>21</v>
      </c>
      <c r="Q16" s="49">
        <v>34</v>
      </c>
    </row>
    <row r="17" spans="2:17" ht="12.75">
      <c r="B17" s="35">
        <v>3</v>
      </c>
      <c r="C17" s="35">
        <v>59</v>
      </c>
      <c r="D17" s="36" t="s">
        <v>87</v>
      </c>
      <c r="E17" s="35">
        <v>92</v>
      </c>
      <c r="F17" s="37">
        <v>294</v>
      </c>
      <c r="G17" s="47" t="s">
        <v>49</v>
      </c>
      <c r="H17" s="39">
        <v>0.0201388888888889</v>
      </c>
      <c r="I17" s="72">
        <v>0.04086689814814815</v>
      </c>
      <c r="J17" s="41">
        <f t="shared" si="0"/>
        <v>0.02072800925925925</v>
      </c>
      <c r="K17" s="42">
        <v>1</v>
      </c>
      <c r="L17" s="42">
        <v>2</v>
      </c>
      <c r="M17" s="73">
        <f t="shared" si="1"/>
        <v>0.02072800925925925</v>
      </c>
      <c r="N17" s="44">
        <f t="shared" si="2"/>
        <v>0.0005787037037036924</v>
      </c>
      <c r="O17" s="45" t="s">
        <v>30</v>
      </c>
      <c r="P17" s="49">
        <v>20</v>
      </c>
      <c r="Q17" s="49">
        <v>33</v>
      </c>
    </row>
    <row r="18" spans="2:17" ht="12.75">
      <c r="B18" s="35">
        <v>4</v>
      </c>
      <c r="C18" s="35">
        <v>51</v>
      </c>
      <c r="D18" s="36" t="s">
        <v>88</v>
      </c>
      <c r="E18" s="35">
        <v>92</v>
      </c>
      <c r="F18" s="37">
        <v>280</v>
      </c>
      <c r="G18" s="47" t="s">
        <v>89</v>
      </c>
      <c r="H18" s="39">
        <v>0.0173611111111111</v>
      </c>
      <c r="I18" s="72">
        <v>0.03812384259259259</v>
      </c>
      <c r="J18" s="41">
        <f t="shared" si="0"/>
        <v>0.02076273148148149</v>
      </c>
      <c r="K18" s="42">
        <v>4</v>
      </c>
      <c r="L18" s="42">
        <v>1</v>
      </c>
      <c r="M18" s="73">
        <f t="shared" si="1"/>
        <v>0.02076273148148149</v>
      </c>
      <c r="N18" s="44">
        <f t="shared" si="2"/>
        <v>0.0006134259259259305</v>
      </c>
      <c r="O18" s="45" t="s">
        <v>30</v>
      </c>
      <c r="P18" s="49">
        <v>19</v>
      </c>
      <c r="Q18" s="49">
        <v>32</v>
      </c>
    </row>
    <row r="19" spans="2:17" ht="12.75">
      <c r="B19" s="35">
        <v>5</v>
      </c>
      <c r="C19" s="35">
        <v>52</v>
      </c>
      <c r="D19" s="36" t="s">
        <v>90</v>
      </c>
      <c r="E19" s="35">
        <v>92</v>
      </c>
      <c r="F19" s="37">
        <v>277</v>
      </c>
      <c r="G19" s="47" t="s">
        <v>89</v>
      </c>
      <c r="H19" s="39">
        <v>0.0177083333333333</v>
      </c>
      <c r="I19" s="72">
        <v>0.03847916666666667</v>
      </c>
      <c r="J19" s="41">
        <f t="shared" si="0"/>
        <v>0.020770833333333367</v>
      </c>
      <c r="K19" s="42">
        <v>2</v>
      </c>
      <c r="L19" s="42">
        <v>2</v>
      </c>
      <c r="M19" s="73">
        <f t="shared" si="1"/>
        <v>0.020770833333333367</v>
      </c>
      <c r="N19" s="44">
        <f t="shared" si="2"/>
        <v>0.0006215277777778076</v>
      </c>
      <c r="O19" s="45" t="s">
        <v>30</v>
      </c>
      <c r="P19" s="49">
        <v>18</v>
      </c>
      <c r="Q19" s="49">
        <v>31</v>
      </c>
    </row>
    <row r="20" spans="2:17" ht="12.75">
      <c r="B20" s="35">
        <v>6</v>
      </c>
      <c r="C20" s="35">
        <v>58</v>
      </c>
      <c r="D20" s="36" t="s">
        <v>91</v>
      </c>
      <c r="E20" s="35">
        <v>91</v>
      </c>
      <c r="F20" s="37">
        <v>240</v>
      </c>
      <c r="G20" s="47" t="s">
        <v>92</v>
      </c>
      <c r="H20" s="39">
        <v>0.0197916666666667</v>
      </c>
      <c r="I20" s="72">
        <v>0.04058796296296296</v>
      </c>
      <c r="J20" s="41">
        <f t="shared" si="0"/>
        <v>0.020796296296296257</v>
      </c>
      <c r="K20" s="42">
        <v>0</v>
      </c>
      <c r="L20" s="42">
        <v>0</v>
      </c>
      <c r="M20" s="73">
        <f t="shared" si="1"/>
        <v>0.020796296296296257</v>
      </c>
      <c r="N20" s="44">
        <f t="shared" si="2"/>
        <v>0.000646990740740698</v>
      </c>
      <c r="O20" s="45" t="s">
        <v>30</v>
      </c>
      <c r="P20" s="49">
        <v>17</v>
      </c>
      <c r="Q20" s="49">
        <v>30</v>
      </c>
    </row>
    <row r="21" spans="2:17" ht="12.75">
      <c r="B21" s="35">
        <v>7</v>
      </c>
      <c r="C21" s="35">
        <v>50</v>
      </c>
      <c r="D21" s="36" t="s">
        <v>93</v>
      </c>
      <c r="E21" s="35">
        <v>92</v>
      </c>
      <c r="F21" s="37">
        <v>201</v>
      </c>
      <c r="G21" s="47" t="s">
        <v>59</v>
      </c>
      <c r="H21" s="39">
        <v>0.0170138888888889</v>
      </c>
      <c r="I21" s="72">
        <v>0.0378275462962963</v>
      </c>
      <c r="J21" s="41">
        <f t="shared" si="0"/>
        <v>0.020813657407407395</v>
      </c>
      <c r="K21" s="42">
        <v>3</v>
      </c>
      <c r="L21" s="42">
        <v>2</v>
      </c>
      <c r="M21" s="73">
        <f t="shared" si="1"/>
        <v>0.020813657407407395</v>
      </c>
      <c r="N21" s="44">
        <f t="shared" si="2"/>
        <v>0.0006643518518518361</v>
      </c>
      <c r="O21" s="45" t="s">
        <v>30</v>
      </c>
      <c r="P21" s="49">
        <v>16</v>
      </c>
      <c r="Q21" s="49">
        <v>29</v>
      </c>
    </row>
    <row r="22" spans="2:17" ht="12.75">
      <c r="B22" s="35">
        <v>8</v>
      </c>
      <c r="C22" s="35">
        <v>42</v>
      </c>
      <c r="D22" s="36" t="s">
        <v>94</v>
      </c>
      <c r="E22" s="35">
        <v>90</v>
      </c>
      <c r="F22" s="37">
        <v>170</v>
      </c>
      <c r="G22" s="47" t="s">
        <v>95</v>
      </c>
      <c r="H22" s="39">
        <v>0.01423611111111111</v>
      </c>
      <c r="I22" s="72">
        <v>0.03551157407407407</v>
      </c>
      <c r="J22" s="41">
        <f t="shared" si="0"/>
        <v>0.02127546296296296</v>
      </c>
      <c r="K22" s="42">
        <v>0</v>
      </c>
      <c r="L22" s="42">
        <v>3</v>
      </c>
      <c r="M22" s="73">
        <f t="shared" si="1"/>
        <v>0.02127546296296296</v>
      </c>
      <c r="N22" s="44">
        <f t="shared" si="2"/>
        <v>0.0011261574074074021</v>
      </c>
      <c r="O22" s="45" t="s">
        <v>39</v>
      </c>
      <c r="P22" s="49">
        <v>15</v>
      </c>
      <c r="Q22" s="49">
        <v>28</v>
      </c>
    </row>
    <row r="23" spans="2:17" ht="12.75">
      <c r="B23" s="35">
        <v>9</v>
      </c>
      <c r="C23" s="35">
        <v>44</v>
      </c>
      <c r="D23" s="36" t="s">
        <v>96</v>
      </c>
      <c r="E23" s="35">
        <v>92</v>
      </c>
      <c r="F23" s="37">
        <v>307</v>
      </c>
      <c r="G23" s="47" t="s">
        <v>32</v>
      </c>
      <c r="H23" s="39">
        <v>0.0149305555555556</v>
      </c>
      <c r="I23" s="72">
        <v>0.0362974537037037</v>
      </c>
      <c r="J23" s="41">
        <f t="shared" si="0"/>
        <v>0.0213668981481481</v>
      </c>
      <c r="K23" s="42">
        <v>4</v>
      </c>
      <c r="L23" s="42">
        <v>2</v>
      </c>
      <c r="M23" s="73">
        <f t="shared" si="1"/>
        <v>0.0213668981481481</v>
      </c>
      <c r="N23" s="44">
        <f t="shared" si="2"/>
        <v>0.001217592592592541</v>
      </c>
      <c r="O23" s="45" t="s">
        <v>39</v>
      </c>
      <c r="P23" s="49">
        <v>14</v>
      </c>
      <c r="Q23" s="49">
        <v>27</v>
      </c>
    </row>
    <row r="24" spans="2:17" ht="12.75">
      <c r="B24" s="35">
        <v>10</v>
      </c>
      <c r="C24" s="35">
        <v>54</v>
      </c>
      <c r="D24" s="36" t="s">
        <v>97</v>
      </c>
      <c r="E24" s="35">
        <v>90</v>
      </c>
      <c r="F24" s="37">
        <v>83</v>
      </c>
      <c r="G24" s="48" t="s">
        <v>43</v>
      </c>
      <c r="H24" s="39">
        <v>0.0184027777777778</v>
      </c>
      <c r="I24" s="72">
        <v>0.03986805555555555</v>
      </c>
      <c r="J24" s="41">
        <f t="shared" si="0"/>
        <v>0.021465277777777753</v>
      </c>
      <c r="K24" s="42">
        <v>3</v>
      </c>
      <c r="L24" s="42">
        <v>3</v>
      </c>
      <c r="M24" s="73">
        <f t="shared" si="1"/>
        <v>0.021465277777777753</v>
      </c>
      <c r="N24" s="44">
        <f t="shared" si="2"/>
        <v>0.001315972222222194</v>
      </c>
      <c r="O24" s="45" t="s">
        <v>39</v>
      </c>
      <c r="P24" s="49">
        <v>13</v>
      </c>
      <c r="Q24" s="49">
        <v>26</v>
      </c>
    </row>
    <row r="25" spans="2:17" ht="12.75">
      <c r="B25" s="35">
        <v>11</v>
      </c>
      <c r="C25" s="35">
        <v>60</v>
      </c>
      <c r="D25" s="36" t="s">
        <v>98</v>
      </c>
      <c r="E25" s="35">
        <v>92</v>
      </c>
      <c r="F25" s="37">
        <v>306</v>
      </c>
      <c r="G25" s="47" t="s">
        <v>32</v>
      </c>
      <c r="H25" s="39">
        <v>0.0204861111111111</v>
      </c>
      <c r="I25" s="72">
        <v>0.04207291666666666</v>
      </c>
      <c r="J25" s="41">
        <f t="shared" si="0"/>
        <v>0.02158680555555556</v>
      </c>
      <c r="K25" s="42">
        <v>2</v>
      </c>
      <c r="L25" s="42">
        <v>4</v>
      </c>
      <c r="M25" s="73">
        <f t="shared" si="1"/>
        <v>0.02158680555555556</v>
      </c>
      <c r="N25" s="44">
        <f t="shared" si="2"/>
        <v>0.0014375000000000013</v>
      </c>
      <c r="O25" s="45" t="s">
        <v>39</v>
      </c>
      <c r="P25" s="49">
        <v>12</v>
      </c>
      <c r="Q25" s="49">
        <v>25</v>
      </c>
    </row>
    <row r="26" spans="2:17" ht="12.75">
      <c r="B26" s="35">
        <v>12</v>
      </c>
      <c r="C26" s="35">
        <v>55</v>
      </c>
      <c r="D26" s="36" t="s">
        <v>99</v>
      </c>
      <c r="E26" s="35">
        <v>92</v>
      </c>
      <c r="F26" s="37">
        <v>307</v>
      </c>
      <c r="G26" s="47" t="s">
        <v>32</v>
      </c>
      <c r="H26" s="39">
        <v>0.01875</v>
      </c>
      <c r="I26" s="72">
        <v>0.04086805555555555</v>
      </c>
      <c r="J26" s="41">
        <f t="shared" si="0"/>
        <v>0.022118055555555554</v>
      </c>
      <c r="K26" s="42">
        <v>3</v>
      </c>
      <c r="L26" s="42">
        <v>3</v>
      </c>
      <c r="M26" s="73">
        <f t="shared" si="1"/>
        <v>0.022118055555555554</v>
      </c>
      <c r="N26" s="44">
        <f t="shared" si="2"/>
        <v>0.001968749999999995</v>
      </c>
      <c r="O26" s="45" t="s">
        <v>39</v>
      </c>
      <c r="P26" s="49">
        <v>11</v>
      </c>
      <c r="Q26" s="49">
        <v>24</v>
      </c>
    </row>
    <row r="27" spans="2:17" ht="12.75">
      <c r="B27" s="35">
        <v>13</v>
      </c>
      <c r="C27" s="35">
        <v>45</v>
      </c>
      <c r="D27" s="36" t="s">
        <v>100</v>
      </c>
      <c r="E27" s="35">
        <v>91</v>
      </c>
      <c r="F27" s="37">
        <v>209</v>
      </c>
      <c r="G27" s="48" t="s">
        <v>43</v>
      </c>
      <c r="H27" s="39">
        <v>0.0152777777777778</v>
      </c>
      <c r="I27" s="72">
        <v>0.037425925925925925</v>
      </c>
      <c r="J27" s="41">
        <f t="shared" si="0"/>
        <v>0.022148148148148125</v>
      </c>
      <c r="K27" s="42">
        <v>1</v>
      </c>
      <c r="L27" s="42">
        <v>1</v>
      </c>
      <c r="M27" s="73">
        <f t="shared" si="1"/>
        <v>0.022148148148148125</v>
      </c>
      <c r="N27" s="44">
        <f t="shared" si="2"/>
        <v>0.001998842592592566</v>
      </c>
      <c r="O27" s="45" t="s">
        <v>39</v>
      </c>
      <c r="P27" s="49">
        <v>10</v>
      </c>
      <c r="Q27" s="49">
        <v>23</v>
      </c>
    </row>
    <row r="28" spans="2:17" ht="12.75">
      <c r="B28" s="35">
        <v>14</v>
      </c>
      <c r="C28" s="35">
        <v>48</v>
      </c>
      <c r="D28" s="36" t="s">
        <v>101</v>
      </c>
      <c r="E28" s="35">
        <v>92</v>
      </c>
      <c r="F28" s="37">
        <v>210</v>
      </c>
      <c r="G28" s="47" t="s">
        <v>43</v>
      </c>
      <c r="H28" s="39">
        <v>0.0163194444444444</v>
      </c>
      <c r="I28" s="72">
        <v>0.03855439814814814</v>
      </c>
      <c r="J28" s="41">
        <f t="shared" si="0"/>
        <v>0.022234953703703743</v>
      </c>
      <c r="K28" s="42">
        <v>3</v>
      </c>
      <c r="L28" s="42">
        <v>3</v>
      </c>
      <c r="M28" s="73">
        <f t="shared" si="1"/>
        <v>0.022234953703703743</v>
      </c>
      <c r="N28" s="44">
        <f t="shared" si="2"/>
        <v>0.0020856481481481837</v>
      </c>
      <c r="O28" s="45" t="s">
        <v>39</v>
      </c>
      <c r="P28" s="49">
        <v>9</v>
      </c>
      <c r="Q28" s="49">
        <v>22</v>
      </c>
    </row>
    <row r="29" spans="2:17" ht="12.75">
      <c r="B29" s="35">
        <v>15</v>
      </c>
      <c r="C29" s="35">
        <v>57</v>
      </c>
      <c r="D29" s="36" t="s">
        <v>102</v>
      </c>
      <c r="E29" s="35">
        <v>92</v>
      </c>
      <c r="F29" s="37">
        <v>213</v>
      </c>
      <c r="G29" s="47" t="s">
        <v>43</v>
      </c>
      <c r="H29" s="39">
        <v>0.0194444444444444</v>
      </c>
      <c r="I29" s="72">
        <v>0.042924768518518515</v>
      </c>
      <c r="J29" s="41">
        <f t="shared" si="0"/>
        <v>0.023480324074074115</v>
      </c>
      <c r="K29" s="42">
        <v>2</v>
      </c>
      <c r="L29" s="42">
        <v>4</v>
      </c>
      <c r="M29" s="73">
        <f t="shared" si="1"/>
        <v>0.023480324074074115</v>
      </c>
      <c r="N29" s="44">
        <f t="shared" si="2"/>
        <v>0.003331018518518556</v>
      </c>
      <c r="O29" s="45" t="s">
        <v>53</v>
      </c>
      <c r="P29" s="49">
        <v>8</v>
      </c>
      <c r="Q29" s="49">
        <v>21</v>
      </c>
    </row>
    <row r="30" spans="2:17" ht="12.75">
      <c r="B30" s="35">
        <v>16</v>
      </c>
      <c r="C30" s="35">
        <v>47</v>
      </c>
      <c r="D30" s="36" t="s">
        <v>103</v>
      </c>
      <c r="E30" s="35">
        <v>92</v>
      </c>
      <c r="F30" s="37">
        <v>289</v>
      </c>
      <c r="G30" s="47" t="s">
        <v>43</v>
      </c>
      <c r="H30" s="39">
        <v>0.0159722222222222</v>
      </c>
      <c r="I30" s="72">
        <v>0.039453703703703706</v>
      </c>
      <c r="J30" s="41">
        <f t="shared" si="0"/>
        <v>0.023481481481481506</v>
      </c>
      <c r="K30" s="42">
        <v>1</v>
      </c>
      <c r="L30" s="42">
        <v>0</v>
      </c>
      <c r="M30" s="73">
        <f t="shared" si="1"/>
        <v>0.023481481481481506</v>
      </c>
      <c r="N30" s="44">
        <f t="shared" si="2"/>
        <v>0.0033321759259259467</v>
      </c>
      <c r="O30" s="45" t="s">
        <v>53</v>
      </c>
      <c r="P30" s="49">
        <v>7</v>
      </c>
      <c r="Q30" s="49">
        <v>20</v>
      </c>
    </row>
    <row r="31" spans="2:17" ht="12.75">
      <c r="B31" s="35">
        <v>17</v>
      </c>
      <c r="C31" s="35">
        <v>43</v>
      </c>
      <c r="D31" s="36" t="s">
        <v>104</v>
      </c>
      <c r="E31" s="35">
        <v>92</v>
      </c>
      <c r="F31" s="37">
        <v>288</v>
      </c>
      <c r="G31" s="47" t="s">
        <v>43</v>
      </c>
      <c r="H31" s="39">
        <v>0.014583333333333332</v>
      </c>
      <c r="I31" s="72">
        <v>0.038114583333333334</v>
      </c>
      <c r="J31" s="41">
        <f t="shared" si="0"/>
        <v>0.023531250000000004</v>
      </c>
      <c r="K31" s="42">
        <v>2</v>
      </c>
      <c r="L31" s="42">
        <v>3</v>
      </c>
      <c r="M31" s="73">
        <f t="shared" si="1"/>
        <v>0.023531250000000004</v>
      </c>
      <c r="N31" s="44">
        <f t="shared" si="2"/>
        <v>0.0033819444444444444</v>
      </c>
      <c r="O31" s="45" t="s">
        <v>53</v>
      </c>
      <c r="P31" s="49">
        <v>6</v>
      </c>
      <c r="Q31" s="49">
        <v>19</v>
      </c>
    </row>
    <row r="32" spans="2:17" ht="12.75">
      <c r="B32" s="35">
        <v>18</v>
      </c>
      <c r="C32" s="35">
        <v>53</v>
      </c>
      <c r="D32" s="36" t="s">
        <v>105</v>
      </c>
      <c r="E32" s="35">
        <v>92</v>
      </c>
      <c r="F32" s="37">
        <v>291</v>
      </c>
      <c r="G32" s="47" t="s">
        <v>43</v>
      </c>
      <c r="H32" s="39">
        <v>0.0180555555555555</v>
      </c>
      <c r="I32" s="72">
        <v>0.041901620370370374</v>
      </c>
      <c r="J32" s="41">
        <f t="shared" si="0"/>
        <v>0.023846064814814875</v>
      </c>
      <c r="K32" s="42">
        <v>2</v>
      </c>
      <c r="L32" s="42">
        <v>2</v>
      </c>
      <c r="M32" s="73">
        <f t="shared" si="1"/>
        <v>0.023846064814814875</v>
      </c>
      <c r="N32" s="44">
        <f t="shared" si="2"/>
        <v>0.0036967592592593163</v>
      </c>
      <c r="O32" s="45" t="s">
        <v>53</v>
      </c>
      <c r="P32" s="49">
        <v>5</v>
      </c>
      <c r="Q32" s="49">
        <v>18</v>
      </c>
    </row>
    <row r="33" spans="2:17" ht="13.5" thickBot="1">
      <c r="B33" s="51">
        <v>19</v>
      </c>
      <c r="C33" s="51">
        <v>41</v>
      </c>
      <c r="D33" s="52" t="s">
        <v>106</v>
      </c>
      <c r="E33" s="51">
        <v>92</v>
      </c>
      <c r="F33" s="53">
        <v>251</v>
      </c>
      <c r="G33" s="54" t="s">
        <v>73</v>
      </c>
      <c r="H33" s="55">
        <v>0.013888888888888888</v>
      </c>
      <c r="I33" s="74">
        <v>0.04213425925925926</v>
      </c>
      <c r="J33" s="57">
        <f t="shared" si="0"/>
        <v>0.028245370370370372</v>
      </c>
      <c r="K33" s="58">
        <v>2</v>
      </c>
      <c r="L33" s="58">
        <v>2</v>
      </c>
      <c r="M33" s="75">
        <f t="shared" si="1"/>
        <v>0.028245370370370372</v>
      </c>
      <c r="N33" s="60">
        <f t="shared" si="2"/>
        <v>0.008096064814814813</v>
      </c>
      <c r="O33" s="61"/>
      <c r="P33" s="76">
        <v>4</v>
      </c>
      <c r="Q33" s="76">
        <v>17</v>
      </c>
    </row>
    <row r="34" spans="3:13" ht="15.75">
      <c r="C34" s="63"/>
      <c r="E34" s="11"/>
      <c r="F34" s="11"/>
      <c r="M34" s="10"/>
    </row>
    <row r="35" spans="3:13" ht="12" customHeight="1">
      <c r="C35" s="35"/>
      <c r="D35" s="64" t="s">
        <v>107</v>
      </c>
      <c r="E35" s="35"/>
      <c r="F35" s="35"/>
      <c r="G35" s="37"/>
      <c r="J35"/>
      <c r="K35" s="5"/>
      <c r="M35" s="10"/>
    </row>
    <row r="36" spans="3:11" ht="12.75">
      <c r="C36" s="35">
        <v>56</v>
      </c>
      <c r="D36" s="36" t="s">
        <v>108</v>
      </c>
      <c r="E36" s="35">
        <v>91</v>
      </c>
      <c r="F36" s="37">
        <v>236</v>
      </c>
      <c r="G36" s="48" t="s">
        <v>66</v>
      </c>
      <c r="J36"/>
      <c r="K36" s="5"/>
    </row>
    <row r="37" spans="3:16" ht="12.75">
      <c r="C37" s="35">
        <v>49</v>
      </c>
      <c r="D37" s="36" t="s">
        <v>109</v>
      </c>
      <c r="E37" s="35">
        <v>91</v>
      </c>
      <c r="F37" s="37">
        <v>60</v>
      </c>
      <c r="G37" s="47" t="s">
        <v>92</v>
      </c>
      <c r="J37"/>
      <c r="K37" s="5"/>
      <c r="P37" s="9"/>
    </row>
    <row r="38" spans="3:12" ht="12.75">
      <c r="C38" s="77"/>
      <c r="D38" s="78"/>
      <c r="E38" s="79"/>
      <c r="F38" s="79"/>
      <c r="J38" s="78"/>
      <c r="K38" s="78"/>
      <c r="L38" s="78"/>
    </row>
    <row r="39" spans="3:12" ht="12.75">
      <c r="C39" s="37"/>
      <c r="D39" s="36"/>
      <c r="E39" s="37"/>
      <c r="F39" s="37"/>
      <c r="G39" s="37"/>
      <c r="J39" s="78"/>
      <c r="K39" s="78"/>
      <c r="L39" s="78"/>
    </row>
    <row r="40" spans="10:14" ht="12.75">
      <c r="J40" s="78"/>
      <c r="K40" s="78"/>
      <c r="L40" s="78"/>
      <c r="M40" t="s">
        <v>79</v>
      </c>
      <c r="N40" s="8"/>
    </row>
    <row r="41" ht="12.75">
      <c r="N41" s="11"/>
    </row>
    <row r="42" spans="13:14" ht="12.75">
      <c r="M42" t="s">
        <v>80</v>
      </c>
      <c r="N42"/>
    </row>
  </sheetData>
  <mergeCells count="6">
    <mergeCell ref="A2:P2"/>
    <mergeCell ref="A5:P5"/>
    <mergeCell ref="A7:P7"/>
    <mergeCell ref="K13:L13"/>
    <mergeCell ref="A4:P4"/>
    <mergeCell ref="A3:P3"/>
  </mergeCells>
  <printOptions horizontalCentered="1"/>
  <pageMargins left="0.5905511811023623" right="0" top="0.984251968503937" bottom="0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showGridLines="0" workbookViewId="0" topLeftCell="A4">
      <selection activeCell="A4" sqref="A4:P4"/>
    </sheetView>
  </sheetViews>
  <sheetFormatPr defaultColWidth="9.00390625" defaultRowHeight="12.75"/>
  <cols>
    <col min="1" max="1" width="0.74609375" style="0" customWidth="1"/>
    <col min="2" max="2" width="3.375" style="0" customWidth="1"/>
    <col min="3" max="3" width="3.75390625" style="11" customWidth="1"/>
    <col min="4" max="4" width="22.125" style="0" customWidth="1"/>
    <col min="5" max="5" width="2.875" style="11" customWidth="1"/>
    <col min="6" max="6" width="5.625" style="11" customWidth="1"/>
    <col min="7" max="7" width="26.75390625" style="0" customWidth="1"/>
    <col min="8" max="8" width="9.875" style="0" hidden="1" customWidth="1"/>
    <col min="9" max="9" width="11.625" style="0" hidden="1" customWidth="1"/>
    <col min="10" max="10" width="8.75390625" style="11" hidden="1" customWidth="1"/>
    <col min="11" max="11" width="2.625" style="0" customWidth="1"/>
    <col min="12" max="12" width="2.25390625" style="0" customWidth="1"/>
    <col min="13" max="13" width="10.00390625" style="0" customWidth="1"/>
    <col min="14" max="14" width="8.75390625" style="8" customWidth="1"/>
    <col min="15" max="15" width="2.75390625" style="0" customWidth="1"/>
    <col min="16" max="16" width="3.75390625" style="0" customWidth="1"/>
    <col min="17" max="17" width="5.375" style="0" customWidth="1"/>
  </cols>
  <sheetData>
    <row r="2" spans="1:16" ht="23.25" customHeight="1">
      <c r="A2" s="114" t="s">
        <v>190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3.25" customHeight="1">
      <c r="A3" s="118" t="s">
        <v>191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23.25" customHeight="1">
      <c r="A4" s="118" t="s">
        <v>192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23.25" customHeight="1">
      <c r="A5" s="115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2" ht="18">
      <c r="A6" s="1"/>
      <c r="B6" s="2"/>
      <c r="C6" s="99"/>
      <c r="D6" s="2"/>
      <c r="E6" s="4"/>
      <c r="F6" s="4"/>
      <c r="G6" s="2"/>
      <c r="H6" s="3"/>
      <c r="I6" s="3"/>
      <c r="J6" s="4"/>
      <c r="K6" s="3"/>
      <c r="L6" s="3"/>
    </row>
    <row r="7" spans="1:16" ht="18">
      <c r="A7" s="115" t="s">
        <v>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3" ht="14.25" customHeight="1">
      <c r="A8" s="3"/>
      <c r="B8" s="3"/>
      <c r="C8" s="4"/>
      <c r="D8" s="3"/>
      <c r="E8" s="4"/>
      <c r="F8" s="4"/>
      <c r="G8" s="3"/>
      <c r="H8" s="3"/>
      <c r="I8" s="3"/>
      <c r="J8" s="4"/>
      <c r="K8" s="3"/>
      <c r="L8" s="3"/>
      <c r="M8" s="7"/>
    </row>
    <row r="9" spans="2:12" ht="15.75">
      <c r="B9" s="10" t="s">
        <v>221</v>
      </c>
      <c r="D9" s="12"/>
      <c r="G9" s="13"/>
      <c r="H9" s="13"/>
      <c r="I9" s="13"/>
      <c r="J9" s="14"/>
      <c r="K9" s="13"/>
      <c r="L9" s="13"/>
    </row>
    <row r="10" spans="2:6" ht="15.75">
      <c r="B10" s="12"/>
      <c r="C10" s="14"/>
      <c r="D10" s="10"/>
      <c r="E10" s="14"/>
      <c r="F10" s="14"/>
    </row>
    <row r="11" spans="2:14" ht="15.75">
      <c r="B11" s="10" t="s">
        <v>222</v>
      </c>
      <c r="C11" s="10"/>
      <c r="D11" s="10"/>
      <c r="E11" s="10"/>
      <c r="F11" s="10"/>
      <c r="H11" s="10"/>
      <c r="I11" s="10"/>
      <c r="K11" s="10" t="s">
        <v>223</v>
      </c>
      <c r="N11" s="10"/>
    </row>
    <row r="12" ht="13.5" thickBot="1"/>
    <row r="13" spans="2:17" ht="16.5" thickBot="1">
      <c r="B13" s="16" t="s">
        <v>7</v>
      </c>
      <c r="C13" s="17" t="s">
        <v>8</v>
      </c>
      <c r="D13" s="18" t="s">
        <v>9</v>
      </c>
      <c r="E13" s="93" t="s">
        <v>10</v>
      </c>
      <c r="F13" s="20" t="s">
        <v>8</v>
      </c>
      <c r="G13" s="18" t="s">
        <v>11</v>
      </c>
      <c r="H13" s="18" t="s">
        <v>12</v>
      </c>
      <c r="I13" s="21" t="s">
        <v>12</v>
      </c>
      <c r="J13" s="22" t="s">
        <v>12</v>
      </c>
      <c r="K13" s="128" t="s">
        <v>13</v>
      </c>
      <c r="L13" s="129"/>
      <c r="M13" s="18" t="s">
        <v>12</v>
      </c>
      <c r="N13" s="22" t="s">
        <v>112</v>
      </c>
      <c r="O13" s="93" t="s">
        <v>15</v>
      </c>
      <c r="P13" s="23" t="s">
        <v>123</v>
      </c>
      <c r="Q13" s="68" t="s">
        <v>123</v>
      </c>
    </row>
    <row r="14" spans="2:17" ht="17.25" customHeight="1" thickBot="1">
      <c r="B14" s="24"/>
      <c r="C14" s="25"/>
      <c r="D14" s="26"/>
      <c r="E14" s="70"/>
      <c r="F14" s="28" t="s">
        <v>17</v>
      </c>
      <c r="G14" s="29" t="s">
        <v>18</v>
      </c>
      <c r="H14" s="26" t="s">
        <v>19</v>
      </c>
      <c r="I14" s="30" t="s">
        <v>20</v>
      </c>
      <c r="J14" s="31" t="s">
        <v>21</v>
      </c>
      <c r="K14" s="107" t="s">
        <v>22</v>
      </c>
      <c r="L14" s="107" t="s">
        <v>23</v>
      </c>
      <c r="M14" s="31" t="s">
        <v>24</v>
      </c>
      <c r="N14" s="31" t="s">
        <v>113</v>
      </c>
      <c r="O14" s="81"/>
      <c r="P14" s="31" t="s">
        <v>26</v>
      </c>
      <c r="Q14" s="81" t="s">
        <v>27</v>
      </c>
    </row>
    <row r="15" spans="2:17" ht="14.25" customHeight="1">
      <c r="B15" s="35">
        <v>1</v>
      </c>
      <c r="C15" s="35">
        <v>148</v>
      </c>
      <c r="D15" s="36" t="s">
        <v>224</v>
      </c>
      <c r="E15" s="35">
        <v>92</v>
      </c>
      <c r="F15" s="37">
        <v>198</v>
      </c>
      <c r="G15" s="49" t="s">
        <v>59</v>
      </c>
      <c r="H15" s="39">
        <v>0.012847222222222223</v>
      </c>
      <c r="I15" s="72">
        <v>0.033041666666666664</v>
      </c>
      <c r="J15" s="41">
        <f aca="true" t="shared" si="0" ref="J15:J25">I15-H15</f>
        <v>0.02019444444444444</v>
      </c>
      <c r="K15" s="42">
        <v>0</v>
      </c>
      <c r="L15" s="42">
        <v>4</v>
      </c>
      <c r="M15" s="73">
        <f aca="true" t="shared" si="1" ref="M15:M25">J15</f>
        <v>0.02019444444444444</v>
      </c>
      <c r="N15" s="44">
        <f aca="true" t="shared" si="2" ref="N15:N25">M15-M$15</f>
        <v>0</v>
      </c>
      <c r="O15" s="45" t="s">
        <v>30</v>
      </c>
      <c r="P15" s="97">
        <v>22</v>
      </c>
      <c r="Q15" s="97">
        <v>25</v>
      </c>
    </row>
    <row r="16" spans="2:17" ht="12.75">
      <c r="B16" s="35">
        <v>2</v>
      </c>
      <c r="C16" s="35">
        <v>144</v>
      </c>
      <c r="D16" s="36" t="s">
        <v>225</v>
      </c>
      <c r="E16" s="35">
        <v>90</v>
      </c>
      <c r="F16" s="37">
        <v>215</v>
      </c>
      <c r="G16" s="105" t="s">
        <v>43</v>
      </c>
      <c r="H16" s="39">
        <v>0.011458333333333334</v>
      </c>
      <c r="I16" s="72">
        <v>0.03196759259259259</v>
      </c>
      <c r="J16" s="41">
        <f t="shared" si="0"/>
        <v>0.020509259259259255</v>
      </c>
      <c r="K16" s="42">
        <v>1</v>
      </c>
      <c r="L16" s="42">
        <v>2</v>
      </c>
      <c r="M16" s="73">
        <f t="shared" si="1"/>
        <v>0.020509259259259255</v>
      </c>
      <c r="N16" s="44">
        <f t="shared" si="2"/>
        <v>0.0003148148148148164</v>
      </c>
      <c r="O16" s="45" t="s">
        <v>30</v>
      </c>
      <c r="P16" s="97">
        <v>21</v>
      </c>
      <c r="Q16" s="97">
        <v>24</v>
      </c>
    </row>
    <row r="17" spans="2:17" ht="12.75">
      <c r="B17" s="35">
        <v>3</v>
      </c>
      <c r="C17" s="35">
        <v>142</v>
      </c>
      <c r="D17" s="36" t="s">
        <v>226</v>
      </c>
      <c r="E17" s="35">
        <v>91</v>
      </c>
      <c r="F17" s="37">
        <v>161</v>
      </c>
      <c r="G17" s="96" t="s">
        <v>227</v>
      </c>
      <c r="H17" s="39">
        <v>0.01076388888888889</v>
      </c>
      <c r="I17" s="72">
        <v>0.031364583333333335</v>
      </c>
      <c r="J17" s="41">
        <f t="shared" si="0"/>
        <v>0.020600694444444442</v>
      </c>
      <c r="K17" s="42">
        <v>3</v>
      </c>
      <c r="L17" s="42">
        <v>3</v>
      </c>
      <c r="M17" s="73">
        <f t="shared" si="1"/>
        <v>0.020600694444444442</v>
      </c>
      <c r="N17" s="44">
        <f t="shared" si="2"/>
        <v>0.00040625000000000383</v>
      </c>
      <c r="O17" s="45" t="s">
        <v>30</v>
      </c>
      <c r="P17" s="97">
        <v>20</v>
      </c>
      <c r="Q17" s="97">
        <v>23</v>
      </c>
    </row>
    <row r="18" spans="2:17" ht="12.75">
      <c r="B18" s="35">
        <v>4</v>
      </c>
      <c r="C18" s="35">
        <v>145</v>
      </c>
      <c r="D18" s="36" t="s">
        <v>228</v>
      </c>
      <c r="E18" s="35">
        <v>92</v>
      </c>
      <c r="F18" s="37">
        <v>278</v>
      </c>
      <c r="G18" s="49" t="s">
        <v>89</v>
      </c>
      <c r="H18" s="39">
        <v>0.011805555555555555</v>
      </c>
      <c r="I18" s="72">
        <v>0.032443287037037034</v>
      </c>
      <c r="J18" s="41">
        <f t="shared" si="0"/>
        <v>0.02063773148148148</v>
      </c>
      <c r="K18" s="42">
        <v>0</v>
      </c>
      <c r="L18" s="42">
        <v>3</v>
      </c>
      <c r="M18" s="73">
        <f t="shared" si="1"/>
        <v>0.02063773148148148</v>
      </c>
      <c r="N18" s="44">
        <f t="shared" si="2"/>
        <v>0.00044328703703704064</v>
      </c>
      <c r="O18" s="45" t="s">
        <v>30</v>
      </c>
      <c r="P18" s="97">
        <v>19</v>
      </c>
      <c r="Q18" s="97">
        <v>22</v>
      </c>
    </row>
    <row r="19" spans="2:17" ht="12.75">
      <c r="B19" s="35">
        <v>5</v>
      </c>
      <c r="C19" s="35">
        <v>149</v>
      </c>
      <c r="D19" s="36" t="s">
        <v>229</v>
      </c>
      <c r="E19" s="35">
        <v>90</v>
      </c>
      <c r="F19" s="37"/>
      <c r="G19" s="49" t="s">
        <v>137</v>
      </c>
      <c r="H19" s="39">
        <v>0.013194444444444444</v>
      </c>
      <c r="I19" s="72">
        <v>0.0339537037037037</v>
      </c>
      <c r="J19" s="41">
        <f t="shared" si="0"/>
        <v>0.020759259259259255</v>
      </c>
      <c r="K19" s="42">
        <v>0</v>
      </c>
      <c r="L19" s="42">
        <v>3</v>
      </c>
      <c r="M19" s="73">
        <f t="shared" si="1"/>
        <v>0.020759259259259255</v>
      </c>
      <c r="N19" s="44">
        <f t="shared" si="2"/>
        <v>0.0005648148148148166</v>
      </c>
      <c r="O19" s="45" t="s">
        <v>30</v>
      </c>
      <c r="P19" s="97">
        <v>18</v>
      </c>
      <c r="Q19" s="97">
        <v>21</v>
      </c>
    </row>
    <row r="20" spans="2:17" ht="12.75">
      <c r="B20" s="35">
        <v>6</v>
      </c>
      <c r="C20" s="35">
        <v>151</v>
      </c>
      <c r="D20" s="36" t="s">
        <v>230</v>
      </c>
      <c r="E20" s="35">
        <v>92</v>
      </c>
      <c r="F20" s="37">
        <v>223</v>
      </c>
      <c r="G20" s="96" t="s">
        <v>29</v>
      </c>
      <c r="H20" s="39">
        <v>0.013888888888888888</v>
      </c>
      <c r="I20" s="72">
        <v>0.03510069444444445</v>
      </c>
      <c r="J20" s="41">
        <f t="shared" si="0"/>
        <v>0.02121180555555556</v>
      </c>
      <c r="K20" s="42">
        <v>2</v>
      </c>
      <c r="L20" s="42">
        <v>2</v>
      </c>
      <c r="M20" s="73">
        <f t="shared" si="1"/>
        <v>0.02121180555555556</v>
      </c>
      <c r="N20" s="44">
        <f t="shared" si="2"/>
        <v>0.0010173611111111217</v>
      </c>
      <c r="O20" s="45" t="s">
        <v>30</v>
      </c>
      <c r="P20" s="97">
        <v>17</v>
      </c>
      <c r="Q20" s="97">
        <v>20</v>
      </c>
    </row>
    <row r="21" spans="2:17" ht="12.75">
      <c r="B21" s="35">
        <v>7</v>
      </c>
      <c r="C21" s="35">
        <v>141</v>
      </c>
      <c r="D21" s="36" t="s">
        <v>231</v>
      </c>
      <c r="E21" s="35">
        <v>91</v>
      </c>
      <c r="F21" s="37">
        <v>148</v>
      </c>
      <c r="G21" s="49" t="s">
        <v>92</v>
      </c>
      <c r="H21" s="39">
        <v>0.010416666666666666</v>
      </c>
      <c r="I21" s="72">
        <v>0.03168055555555555</v>
      </c>
      <c r="J21" s="41">
        <f t="shared" si="0"/>
        <v>0.021263888888888888</v>
      </c>
      <c r="K21" s="42">
        <v>1</v>
      </c>
      <c r="L21" s="42">
        <v>2</v>
      </c>
      <c r="M21" s="73">
        <f t="shared" si="1"/>
        <v>0.021263888888888888</v>
      </c>
      <c r="N21" s="44">
        <f t="shared" si="2"/>
        <v>0.0010694444444444492</v>
      </c>
      <c r="O21" s="45" t="s">
        <v>39</v>
      </c>
      <c r="P21" s="97">
        <v>16</v>
      </c>
      <c r="Q21" s="97">
        <v>19</v>
      </c>
    </row>
    <row r="22" spans="2:17" ht="12.75">
      <c r="B22" s="35">
        <v>8</v>
      </c>
      <c r="C22" s="35">
        <v>147</v>
      </c>
      <c r="D22" s="36" t="s">
        <v>232</v>
      </c>
      <c r="E22" s="35">
        <v>92</v>
      </c>
      <c r="F22" s="37">
        <v>218</v>
      </c>
      <c r="G22" s="105" t="s">
        <v>43</v>
      </c>
      <c r="H22" s="39">
        <v>0.0125</v>
      </c>
      <c r="I22" s="72">
        <v>0.034401620370370374</v>
      </c>
      <c r="J22" s="41">
        <f t="shared" si="0"/>
        <v>0.021901620370370373</v>
      </c>
      <c r="K22" s="42">
        <v>2</v>
      </c>
      <c r="L22" s="42">
        <v>5</v>
      </c>
      <c r="M22" s="73">
        <f t="shared" si="1"/>
        <v>0.021901620370370373</v>
      </c>
      <c r="N22" s="44">
        <f t="shared" si="2"/>
        <v>0.001707175925925935</v>
      </c>
      <c r="O22" s="45" t="s">
        <v>39</v>
      </c>
      <c r="P22" s="97">
        <v>15</v>
      </c>
      <c r="Q22" s="97">
        <v>18</v>
      </c>
    </row>
    <row r="23" spans="2:17" ht="12.75">
      <c r="B23" s="35">
        <v>9</v>
      </c>
      <c r="C23" s="35">
        <v>143</v>
      </c>
      <c r="D23" s="36" t="s">
        <v>233</v>
      </c>
      <c r="E23" s="35">
        <v>92</v>
      </c>
      <c r="F23" s="37">
        <v>292</v>
      </c>
      <c r="G23" s="105" t="s">
        <v>43</v>
      </c>
      <c r="H23" s="39">
        <v>0.011111111111111112</v>
      </c>
      <c r="I23" s="72">
        <v>0.03328472222222222</v>
      </c>
      <c r="J23" s="41">
        <f t="shared" si="0"/>
        <v>0.02217361111111111</v>
      </c>
      <c r="K23" s="42">
        <v>3</v>
      </c>
      <c r="L23" s="42">
        <v>3</v>
      </c>
      <c r="M23" s="73">
        <f t="shared" si="1"/>
        <v>0.02217361111111111</v>
      </c>
      <c r="N23" s="44">
        <f t="shared" si="2"/>
        <v>0.0019791666666666707</v>
      </c>
      <c r="O23" s="45" t="s">
        <v>39</v>
      </c>
      <c r="P23" s="97">
        <v>14</v>
      </c>
      <c r="Q23" s="97">
        <v>17</v>
      </c>
    </row>
    <row r="24" spans="2:17" ht="12.75">
      <c r="B24" s="35">
        <v>10</v>
      </c>
      <c r="C24" s="35">
        <v>150</v>
      </c>
      <c r="D24" s="36" t="s">
        <v>234</v>
      </c>
      <c r="E24" s="35">
        <v>92</v>
      </c>
      <c r="F24" s="37">
        <v>204</v>
      </c>
      <c r="G24" s="49" t="s">
        <v>59</v>
      </c>
      <c r="H24" s="39">
        <v>0.013541666666666667</v>
      </c>
      <c r="I24" s="72">
        <v>0.03597685185185185</v>
      </c>
      <c r="J24" s="41">
        <f t="shared" si="0"/>
        <v>0.022435185185185183</v>
      </c>
      <c r="K24" s="42">
        <v>2</v>
      </c>
      <c r="L24" s="42">
        <v>0</v>
      </c>
      <c r="M24" s="73">
        <f t="shared" si="1"/>
        <v>0.022435185185185183</v>
      </c>
      <c r="N24" s="44">
        <f t="shared" si="2"/>
        <v>0.0022407407407407445</v>
      </c>
      <c r="O24" s="45" t="s">
        <v>39</v>
      </c>
      <c r="P24" s="97">
        <v>13</v>
      </c>
      <c r="Q24" s="97">
        <v>16</v>
      </c>
    </row>
    <row r="25" spans="2:17" ht="13.5" thickBot="1">
      <c r="B25" s="51">
        <v>11</v>
      </c>
      <c r="C25" s="51">
        <v>146</v>
      </c>
      <c r="D25" s="52" t="s">
        <v>235</v>
      </c>
      <c r="E25" s="51">
        <v>92</v>
      </c>
      <c r="F25" s="53">
        <v>246</v>
      </c>
      <c r="G25" s="76" t="s">
        <v>92</v>
      </c>
      <c r="H25" s="55">
        <v>0.012152777777777778</v>
      </c>
      <c r="I25" s="74">
        <v>0.036537037037037035</v>
      </c>
      <c r="J25" s="57">
        <f t="shared" si="0"/>
        <v>0.02438425925925926</v>
      </c>
      <c r="K25" s="58">
        <v>3</v>
      </c>
      <c r="L25" s="58">
        <v>3</v>
      </c>
      <c r="M25" s="75">
        <f t="shared" si="1"/>
        <v>0.02438425925925926</v>
      </c>
      <c r="N25" s="60">
        <f t="shared" si="2"/>
        <v>0.00418981481481482</v>
      </c>
      <c r="O25" s="61" t="s">
        <v>53</v>
      </c>
      <c r="P25" s="98">
        <v>12</v>
      </c>
      <c r="Q25" s="98">
        <v>15</v>
      </c>
    </row>
    <row r="26" spans="3:13" ht="15.75">
      <c r="C26" s="35"/>
      <c r="D26" s="36"/>
      <c r="E26" s="35"/>
      <c r="F26" s="35"/>
      <c r="G26" s="37"/>
      <c r="H26" s="13"/>
      <c r="J26" s="8"/>
      <c r="M26" s="10"/>
    </row>
    <row r="27" spans="3:13" ht="15.75">
      <c r="C27" s="35"/>
      <c r="D27" s="64"/>
      <c r="E27" s="35"/>
      <c r="F27" s="35"/>
      <c r="G27" s="37"/>
      <c r="J27" s="8"/>
      <c r="M27" s="10"/>
    </row>
    <row r="28" spans="3:10" ht="12.75">
      <c r="C28" s="97"/>
      <c r="D28" s="36"/>
      <c r="E28" s="97"/>
      <c r="F28" s="49"/>
      <c r="G28" s="96"/>
      <c r="H28" s="13"/>
      <c r="J28" s="8"/>
    </row>
    <row r="29" spans="3:7" ht="12.75">
      <c r="C29" s="97"/>
      <c r="D29" s="36"/>
      <c r="E29" s="97"/>
      <c r="F29" s="49"/>
      <c r="G29" s="49"/>
    </row>
    <row r="30" spans="3:7" ht="12.75">
      <c r="C30" s="97"/>
      <c r="D30" s="36"/>
      <c r="E30" s="97"/>
      <c r="F30" s="49"/>
      <c r="G30" s="105"/>
    </row>
    <row r="31" ht="12.75">
      <c r="H31" s="13"/>
    </row>
    <row r="33" spans="8:14" ht="12.75">
      <c r="H33" s="13"/>
      <c r="K33" s="77" t="s">
        <v>79</v>
      </c>
      <c r="L33" s="77"/>
      <c r="M33" s="106"/>
      <c r="N33"/>
    </row>
    <row r="34" spans="11:14" ht="12.75">
      <c r="K34" s="77"/>
      <c r="L34" s="77"/>
      <c r="M34" s="106"/>
      <c r="N34"/>
    </row>
    <row r="35" spans="11:14" ht="12.75">
      <c r="K35" s="125" t="s">
        <v>80</v>
      </c>
      <c r="L35" s="125"/>
      <c r="M35" s="125"/>
      <c r="N35" s="125"/>
    </row>
  </sheetData>
  <mergeCells count="7">
    <mergeCell ref="K35:N35"/>
    <mergeCell ref="A2:P2"/>
    <mergeCell ref="A5:P5"/>
    <mergeCell ref="A7:P7"/>
    <mergeCell ref="K13:L13"/>
    <mergeCell ref="A4:P4"/>
    <mergeCell ref="A3:P3"/>
  </mergeCells>
  <printOptions horizontalCentered="1"/>
  <pageMargins left="0" right="0" top="1.3779527559055118" bottom="0" header="0" footer="0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55"/>
  <sheetViews>
    <sheetView showGridLines="0" workbookViewId="0" topLeftCell="A13">
      <selection activeCell="F41" sqref="F41"/>
    </sheetView>
  </sheetViews>
  <sheetFormatPr defaultColWidth="9.00390625" defaultRowHeight="12.75"/>
  <cols>
    <col min="1" max="1" width="0.875" style="0" customWidth="1"/>
    <col min="2" max="2" width="3.25390625" style="0" customWidth="1"/>
    <col min="3" max="3" width="3.25390625" style="11" customWidth="1"/>
    <col min="4" max="4" width="21.875" style="0" customWidth="1"/>
    <col min="5" max="5" width="2.875" style="9" customWidth="1"/>
    <col min="6" max="6" width="5.875" style="9" customWidth="1"/>
    <col min="7" max="7" width="25.375" style="0" customWidth="1"/>
    <col min="8" max="8" width="9.625" style="0" hidden="1" customWidth="1"/>
    <col min="9" max="9" width="11.625" style="0" hidden="1" customWidth="1"/>
    <col min="10" max="10" width="8.125" style="11" hidden="1" customWidth="1"/>
    <col min="11" max="11" width="2.00390625" style="0" customWidth="1"/>
    <col min="12" max="12" width="2.25390625" style="0" customWidth="1"/>
    <col min="13" max="13" width="9.00390625" style="0" customWidth="1"/>
    <col min="14" max="14" width="8.00390625" style="8" customWidth="1"/>
    <col min="15" max="15" width="2.875" style="0" customWidth="1"/>
    <col min="16" max="16" width="3.125" style="9" customWidth="1"/>
    <col min="17" max="17" width="3.625" style="0" customWidth="1"/>
  </cols>
  <sheetData>
    <row r="2" spans="1:16" ht="23.2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3.25" customHeight="1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23.2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23.25" customHeight="1">
      <c r="A5" s="115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ht="18">
      <c r="A6" s="1"/>
      <c r="B6" s="2"/>
      <c r="C6" s="2"/>
      <c r="D6" s="2"/>
      <c r="E6" s="1"/>
      <c r="F6" s="1"/>
      <c r="G6" s="2"/>
      <c r="H6" s="3"/>
      <c r="I6" s="3"/>
      <c r="J6" s="4"/>
      <c r="K6" s="3"/>
      <c r="L6" s="3"/>
      <c r="N6" s="5"/>
      <c r="P6"/>
    </row>
    <row r="7" spans="1:16" ht="18">
      <c r="A7" s="115" t="s">
        <v>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3" ht="14.25" customHeight="1">
      <c r="A8" s="3"/>
      <c r="B8" s="3"/>
      <c r="C8" s="4"/>
      <c r="D8" s="3"/>
      <c r="E8" s="6"/>
      <c r="F8" s="6"/>
      <c r="G8" s="3"/>
      <c r="H8" s="3"/>
      <c r="I8" s="3"/>
      <c r="J8" s="4"/>
      <c r="K8" s="3"/>
      <c r="L8" s="3"/>
      <c r="M8" s="7"/>
    </row>
    <row r="9" spans="2:12" ht="15.75">
      <c r="B9" s="10" t="s">
        <v>4</v>
      </c>
      <c r="D9" s="12"/>
      <c r="G9" s="13"/>
      <c r="H9" s="13"/>
      <c r="I9" s="13"/>
      <c r="J9" s="14"/>
      <c r="K9" s="13"/>
      <c r="L9" s="13"/>
    </row>
    <row r="10" spans="2:6" ht="15.75">
      <c r="B10" s="12"/>
      <c r="C10" s="14"/>
      <c r="D10" s="10"/>
      <c r="E10" s="15"/>
      <c r="F10" s="15"/>
    </row>
    <row r="11" spans="2:14" ht="15.75">
      <c r="B11" s="10" t="s">
        <v>5</v>
      </c>
      <c r="C11" s="10"/>
      <c r="D11" s="10"/>
      <c r="E11" s="10"/>
      <c r="F11" s="10"/>
      <c r="H11" s="10"/>
      <c r="I11" s="10"/>
      <c r="K11" s="10" t="s">
        <v>6</v>
      </c>
      <c r="L11" s="10"/>
      <c r="M11" s="10"/>
      <c r="N11" s="10"/>
    </row>
    <row r="12" ht="13.5" thickBot="1"/>
    <row r="13" spans="2:17" ht="16.5" thickBot="1">
      <c r="B13" s="16" t="s">
        <v>7</v>
      </c>
      <c r="C13" s="17" t="s">
        <v>8</v>
      </c>
      <c r="D13" s="18" t="s">
        <v>9</v>
      </c>
      <c r="E13" s="19" t="s">
        <v>10</v>
      </c>
      <c r="F13" s="20" t="s">
        <v>8</v>
      </c>
      <c r="G13" s="18" t="s">
        <v>11</v>
      </c>
      <c r="H13" s="18" t="s">
        <v>12</v>
      </c>
      <c r="I13" s="21" t="s">
        <v>12</v>
      </c>
      <c r="J13" s="22" t="s">
        <v>12</v>
      </c>
      <c r="K13" s="116" t="s">
        <v>13</v>
      </c>
      <c r="L13" s="117"/>
      <c r="M13" s="18" t="s">
        <v>12</v>
      </c>
      <c r="N13" s="22" t="s">
        <v>14</v>
      </c>
      <c r="O13" s="23" t="s">
        <v>15</v>
      </c>
      <c r="P13" s="22" t="s">
        <v>16</v>
      </c>
      <c r="Q13" s="22" t="s">
        <v>16</v>
      </c>
    </row>
    <row r="14" spans="2:17" ht="16.5" thickBot="1">
      <c r="B14" s="24"/>
      <c r="C14" s="25"/>
      <c r="D14" s="26"/>
      <c r="E14" s="27"/>
      <c r="F14" s="28" t="s">
        <v>17</v>
      </c>
      <c r="G14" s="29" t="s">
        <v>18</v>
      </c>
      <c r="H14" s="26" t="s">
        <v>19</v>
      </c>
      <c r="I14" s="30" t="s">
        <v>20</v>
      </c>
      <c r="J14" s="31" t="s">
        <v>21</v>
      </c>
      <c r="K14" s="32" t="s">
        <v>22</v>
      </c>
      <c r="L14" s="32" t="s">
        <v>23</v>
      </c>
      <c r="M14" s="31" t="s">
        <v>24</v>
      </c>
      <c r="N14" s="31" t="s">
        <v>25</v>
      </c>
      <c r="O14" s="33"/>
      <c r="P14" s="31" t="s">
        <v>26</v>
      </c>
      <c r="Q14" s="31" t="s">
        <v>27</v>
      </c>
    </row>
    <row r="15" spans="2:17" ht="12.75">
      <c r="B15" s="34">
        <v>1</v>
      </c>
      <c r="C15" s="35">
        <v>3</v>
      </c>
      <c r="D15" s="36" t="s">
        <v>28</v>
      </c>
      <c r="E15" s="35">
        <v>94</v>
      </c>
      <c r="F15" s="37">
        <v>399</v>
      </c>
      <c r="G15" s="38" t="s">
        <v>29</v>
      </c>
      <c r="H15" s="39">
        <v>0.0010393518518518519</v>
      </c>
      <c r="I15" s="40">
        <v>0.01577199074074074</v>
      </c>
      <c r="J15" s="41">
        <f aca="true" t="shared" si="0" ref="J15:J45">I15-H15</f>
        <v>0.014732638888888887</v>
      </c>
      <c r="K15" s="42">
        <v>1</v>
      </c>
      <c r="L15" s="42">
        <v>1</v>
      </c>
      <c r="M15" s="43">
        <f aca="true" t="shared" si="1" ref="M15:M45">J15</f>
        <v>0.014732638888888887</v>
      </c>
      <c r="N15" s="44">
        <f aca="true" t="shared" si="2" ref="N15:N45">M15-M$15</f>
        <v>0</v>
      </c>
      <c r="O15" s="45" t="s">
        <v>30</v>
      </c>
      <c r="P15" s="46">
        <v>15</v>
      </c>
      <c r="Q15" s="46">
        <v>60</v>
      </c>
    </row>
    <row r="16" spans="2:17" ht="12.75">
      <c r="B16" s="34">
        <v>2</v>
      </c>
      <c r="C16" s="35">
        <v>12</v>
      </c>
      <c r="D16" s="36" t="s">
        <v>31</v>
      </c>
      <c r="E16" s="35">
        <v>93</v>
      </c>
      <c r="F16" s="37">
        <v>304</v>
      </c>
      <c r="G16" s="47" t="s">
        <v>32</v>
      </c>
      <c r="H16" s="39">
        <v>0.00415625</v>
      </c>
      <c r="I16" s="40">
        <v>0.018893518518518518</v>
      </c>
      <c r="J16" s="41">
        <f t="shared" si="0"/>
        <v>0.014737268518518518</v>
      </c>
      <c r="K16" s="42">
        <v>1</v>
      </c>
      <c r="L16" s="42">
        <v>3</v>
      </c>
      <c r="M16" s="43">
        <f t="shared" si="1"/>
        <v>0.014737268518518518</v>
      </c>
      <c r="N16" s="44">
        <f t="shared" si="2"/>
        <v>4.629629629630469E-06</v>
      </c>
      <c r="O16" s="45" t="s">
        <v>30</v>
      </c>
      <c r="P16" s="46">
        <v>14</v>
      </c>
      <c r="Q16" s="46">
        <v>59</v>
      </c>
    </row>
    <row r="17" spans="2:17" ht="12.75">
      <c r="B17" s="34">
        <v>3</v>
      </c>
      <c r="C17" s="35">
        <v>11</v>
      </c>
      <c r="D17" s="36" t="s">
        <v>33</v>
      </c>
      <c r="E17" s="35">
        <v>93</v>
      </c>
      <c r="F17" s="37">
        <v>284</v>
      </c>
      <c r="G17" s="38" t="s">
        <v>29</v>
      </c>
      <c r="H17" s="39">
        <v>0.003809027777777778</v>
      </c>
      <c r="I17" s="40">
        <v>0.018587962962962962</v>
      </c>
      <c r="J17" s="41">
        <f t="shared" si="0"/>
        <v>0.014778935185185185</v>
      </c>
      <c r="K17" s="42">
        <v>1</v>
      </c>
      <c r="L17" s="42">
        <v>2</v>
      </c>
      <c r="M17" s="43">
        <f t="shared" si="1"/>
        <v>0.014778935185185185</v>
      </c>
      <c r="N17" s="44">
        <f t="shared" si="2"/>
        <v>4.629629629629775E-05</v>
      </c>
      <c r="O17" s="45" t="s">
        <v>30</v>
      </c>
      <c r="P17" s="46">
        <v>13</v>
      </c>
      <c r="Q17" s="46">
        <v>58</v>
      </c>
    </row>
    <row r="18" spans="2:17" ht="12.75">
      <c r="B18" s="34">
        <v>4</v>
      </c>
      <c r="C18" s="35">
        <v>24</v>
      </c>
      <c r="D18" s="36" t="s">
        <v>34</v>
      </c>
      <c r="E18" s="35">
        <v>93</v>
      </c>
      <c r="F18" s="37">
        <v>287</v>
      </c>
      <c r="G18" s="38" t="s">
        <v>29</v>
      </c>
      <c r="H18" s="39">
        <v>0.00833333333333333</v>
      </c>
      <c r="I18" s="40">
        <v>0.023234953703703706</v>
      </c>
      <c r="J18" s="41">
        <f t="shared" si="0"/>
        <v>0.014901620370370376</v>
      </c>
      <c r="K18" s="42">
        <v>1</v>
      </c>
      <c r="L18" s="42">
        <v>2</v>
      </c>
      <c r="M18" s="43">
        <f t="shared" si="1"/>
        <v>0.014901620370370376</v>
      </c>
      <c r="N18" s="44">
        <f t="shared" si="2"/>
        <v>0.0001689814814814887</v>
      </c>
      <c r="O18" s="45" t="s">
        <v>30</v>
      </c>
      <c r="P18" s="46">
        <v>12</v>
      </c>
      <c r="Q18" s="46">
        <v>57</v>
      </c>
    </row>
    <row r="19" spans="2:17" ht="12.75">
      <c r="B19" s="34">
        <v>5</v>
      </c>
      <c r="C19" s="35">
        <v>6</v>
      </c>
      <c r="D19" s="36" t="s">
        <v>35</v>
      </c>
      <c r="E19" s="35">
        <v>94</v>
      </c>
      <c r="F19" s="37">
        <v>351</v>
      </c>
      <c r="G19" s="38" t="s">
        <v>29</v>
      </c>
      <c r="H19" s="39">
        <v>0.00208333333333333</v>
      </c>
      <c r="I19" s="40">
        <v>0.017340277777777777</v>
      </c>
      <c r="J19" s="41">
        <f t="shared" si="0"/>
        <v>0.015256944444444448</v>
      </c>
      <c r="K19" s="42">
        <v>1</v>
      </c>
      <c r="L19" s="42">
        <v>2</v>
      </c>
      <c r="M19" s="43">
        <f t="shared" si="1"/>
        <v>0.015256944444444448</v>
      </c>
      <c r="N19" s="44">
        <f t="shared" si="2"/>
        <v>0.0005243055555555608</v>
      </c>
      <c r="O19" s="45" t="s">
        <v>30</v>
      </c>
      <c r="P19" s="46">
        <v>11</v>
      </c>
      <c r="Q19" s="46">
        <v>56</v>
      </c>
    </row>
    <row r="20" spans="2:17" ht="12.75">
      <c r="B20" s="34">
        <v>6</v>
      </c>
      <c r="C20" s="35">
        <v>28</v>
      </c>
      <c r="D20" s="36" t="s">
        <v>36</v>
      </c>
      <c r="E20" s="35">
        <v>95</v>
      </c>
      <c r="F20" s="37">
        <v>387</v>
      </c>
      <c r="G20" s="38" t="s">
        <v>29</v>
      </c>
      <c r="H20" s="39">
        <v>0.00972222222222222</v>
      </c>
      <c r="I20" s="40">
        <v>0.025181712962962958</v>
      </c>
      <c r="J20" s="41">
        <f t="shared" si="0"/>
        <v>0.015459490740740737</v>
      </c>
      <c r="K20" s="42">
        <v>2</v>
      </c>
      <c r="L20" s="42">
        <v>1</v>
      </c>
      <c r="M20" s="43">
        <f t="shared" si="1"/>
        <v>0.015459490740740737</v>
      </c>
      <c r="N20" s="44">
        <f t="shared" si="2"/>
        <v>0.0007268518518518501</v>
      </c>
      <c r="O20" s="45" t="s">
        <v>30</v>
      </c>
      <c r="P20" s="46">
        <v>10</v>
      </c>
      <c r="Q20" s="46">
        <v>55</v>
      </c>
    </row>
    <row r="21" spans="2:17" ht="12.75">
      <c r="B21" s="34">
        <v>7</v>
      </c>
      <c r="C21" s="35">
        <v>15</v>
      </c>
      <c r="D21" s="36" t="s">
        <v>37</v>
      </c>
      <c r="E21" s="35">
        <v>94</v>
      </c>
      <c r="F21" s="37">
        <v>279</v>
      </c>
      <c r="G21" s="48" t="s">
        <v>38</v>
      </c>
      <c r="H21" s="39">
        <v>0.00520833333333333</v>
      </c>
      <c r="I21" s="40">
        <v>0.02091087962962963</v>
      </c>
      <c r="J21" s="41">
        <f t="shared" si="0"/>
        <v>0.0157025462962963</v>
      </c>
      <c r="K21" s="42">
        <v>1</v>
      </c>
      <c r="L21" s="42">
        <v>4</v>
      </c>
      <c r="M21" s="43">
        <f t="shared" si="1"/>
        <v>0.0157025462962963</v>
      </c>
      <c r="N21" s="44">
        <f t="shared" si="2"/>
        <v>0.0009699074074074141</v>
      </c>
      <c r="O21" s="45" t="s">
        <v>39</v>
      </c>
      <c r="P21" s="46">
        <v>9</v>
      </c>
      <c r="Q21" s="46">
        <v>54</v>
      </c>
    </row>
    <row r="22" spans="2:17" ht="12.75">
      <c r="B22" s="34">
        <v>8</v>
      </c>
      <c r="C22" s="35">
        <v>16</v>
      </c>
      <c r="D22" s="36" t="s">
        <v>40</v>
      </c>
      <c r="E22" s="35">
        <v>93</v>
      </c>
      <c r="F22" s="37">
        <v>354</v>
      </c>
      <c r="G22" s="47" t="s">
        <v>32</v>
      </c>
      <c r="H22" s="39">
        <v>0.00555555555555555</v>
      </c>
      <c r="I22" s="40">
        <v>0.02130671296296296</v>
      </c>
      <c r="J22" s="41">
        <f t="shared" si="0"/>
        <v>0.01575115740740741</v>
      </c>
      <c r="K22" s="42">
        <v>2</v>
      </c>
      <c r="L22" s="42">
        <v>2</v>
      </c>
      <c r="M22" s="43">
        <f t="shared" si="1"/>
        <v>0.01575115740740741</v>
      </c>
      <c r="N22" s="44">
        <f t="shared" si="2"/>
        <v>0.0010185185185185245</v>
      </c>
      <c r="O22" s="45" t="s">
        <v>39</v>
      </c>
      <c r="P22" s="46">
        <v>8</v>
      </c>
      <c r="Q22" s="46">
        <v>53</v>
      </c>
    </row>
    <row r="23" spans="2:17" ht="12.75">
      <c r="B23" s="34">
        <v>9</v>
      </c>
      <c r="C23" s="35">
        <v>25</v>
      </c>
      <c r="D23" s="36" t="s">
        <v>41</v>
      </c>
      <c r="E23" s="35">
        <v>95</v>
      </c>
      <c r="F23" s="37">
        <v>386</v>
      </c>
      <c r="G23" s="38" t="s">
        <v>29</v>
      </c>
      <c r="H23" s="39">
        <v>0.00868055555555555</v>
      </c>
      <c r="I23" s="40">
        <v>0.02453935185185185</v>
      </c>
      <c r="J23" s="41">
        <f t="shared" si="0"/>
        <v>0.0158587962962963</v>
      </c>
      <c r="K23" s="42">
        <v>1</v>
      </c>
      <c r="L23" s="42">
        <v>3</v>
      </c>
      <c r="M23" s="43">
        <f t="shared" si="1"/>
        <v>0.0158587962962963</v>
      </c>
      <c r="N23" s="44">
        <f t="shared" si="2"/>
        <v>0.0011261574074074143</v>
      </c>
      <c r="O23" s="45" t="s">
        <v>39</v>
      </c>
      <c r="P23" s="46">
        <v>7</v>
      </c>
      <c r="Q23" s="46">
        <v>52</v>
      </c>
    </row>
    <row r="24" spans="2:17" ht="12.75">
      <c r="B24" s="34">
        <v>10</v>
      </c>
      <c r="C24" s="35">
        <v>30</v>
      </c>
      <c r="D24" s="36" t="s">
        <v>42</v>
      </c>
      <c r="E24" s="35">
        <v>94</v>
      </c>
      <c r="F24" s="37">
        <v>366</v>
      </c>
      <c r="G24" s="47" t="s">
        <v>43</v>
      </c>
      <c r="H24" s="39">
        <v>0.0104166666666667</v>
      </c>
      <c r="I24" s="40">
        <v>0.026538194444444444</v>
      </c>
      <c r="J24" s="41">
        <f t="shared" si="0"/>
        <v>0.01612152777777774</v>
      </c>
      <c r="K24" s="42">
        <v>0</v>
      </c>
      <c r="L24" s="42">
        <v>3</v>
      </c>
      <c r="M24" s="43">
        <f t="shared" si="1"/>
        <v>0.01612152777777774</v>
      </c>
      <c r="N24" s="44">
        <f t="shared" si="2"/>
        <v>0.0013888888888888545</v>
      </c>
      <c r="O24" s="45" t="s">
        <v>39</v>
      </c>
      <c r="P24" s="46">
        <v>6</v>
      </c>
      <c r="Q24" s="46">
        <v>51</v>
      </c>
    </row>
    <row r="25" spans="2:17" ht="12.75">
      <c r="B25" s="34">
        <v>11</v>
      </c>
      <c r="C25" s="35">
        <v>7</v>
      </c>
      <c r="D25" s="36" t="s">
        <v>44</v>
      </c>
      <c r="E25" s="35">
        <v>94</v>
      </c>
      <c r="F25" s="37">
        <v>396</v>
      </c>
      <c r="G25" s="47" t="s">
        <v>32</v>
      </c>
      <c r="H25" s="39">
        <v>0.00243055555555555</v>
      </c>
      <c r="I25" s="40">
        <v>0.018646990740740742</v>
      </c>
      <c r="J25" s="41">
        <f t="shared" si="0"/>
        <v>0.01621643518518519</v>
      </c>
      <c r="K25" s="42">
        <v>0</v>
      </c>
      <c r="L25" s="42">
        <v>2</v>
      </c>
      <c r="M25" s="43">
        <f t="shared" si="1"/>
        <v>0.01621643518518519</v>
      </c>
      <c r="N25" s="44">
        <f t="shared" si="2"/>
        <v>0.0014837962962963042</v>
      </c>
      <c r="O25" s="45" t="s">
        <v>39</v>
      </c>
      <c r="P25" s="46">
        <v>5</v>
      </c>
      <c r="Q25" s="46">
        <v>50</v>
      </c>
    </row>
    <row r="26" spans="2:17" ht="12.75">
      <c r="B26" s="34">
        <v>12</v>
      </c>
      <c r="C26" s="35">
        <v>5</v>
      </c>
      <c r="D26" s="36" t="s">
        <v>45</v>
      </c>
      <c r="E26" s="35">
        <v>94</v>
      </c>
      <c r="F26" s="37">
        <v>393</v>
      </c>
      <c r="G26" s="47" t="s">
        <v>46</v>
      </c>
      <c r="H26" s="39">
        <v>0.00173611111111111</v>
      </c>
      <c r="I26" s="40">
        <v>0.01803472222222222</v>
      </c>
      <c r="J26" s="41">
        <f t="shared" si="0"/>
        <v>0.01629861111111111</v>
      </c>
      <c r="K26" s="42">
        <v>0</v>
      </c>
      <c r="L26" s="42">
        <v>2</v>
      </c>
      <c r="M26" s="43">
        <f t="shared" si="1"/>
        <v>0.01629861111111111</v>
      </c>
      <c r="N26" s="44">
        <f t="shared" si="2"/>
        <v>0.0015659722222222238</v>
      </c>
      <c r="O26" s="45" t="s">
        <v>39</v>
      </c>
      <c r="P26" s="46">
        <v>4</v>
      </c>
      <c r="Q26" s="46">
        <v>49</v>
      </c>
    </row>
    <row r="27" spans="2:17" ht="12.75">
      <c r="B27" s="34">
        <v>13</v>
      </c>
      <c r="C27" s="35">
        <v>22</v>
      </c>
      <c r="D27" s="36" t="s">
        <v>47</v>
      </c>
      <c r="E27" s="35">
        <v>94</v>
      </c>
      <c r="F27" s="37">
        <v>405</v>
      </c>
      <c r="G27" s="47" t="s">
        <v>46</v>
      </c>
      <c r="H27" s="39">
        <v>0.00763888888888888</v>
      </c>
      <c r="I27" s="40">
        <v>0.02426851851851852</v>
      </c>
      <c r="J27" s="41">
        <f t="shared" si="0"/>
        <v>0.01662962962962964</v>
      </c>
      <c r="K27" s="42">
        <v>2</v>
      </c>
      <c r="L27" s="42">
        <v>1</v>
      </c>
      <c r="M27" s="43">
        <f t="shared" si="1"/>
        <v>0.01662962962962964</v>
      </c>
      <c r="N27" s="44">
        <f t="shared" si="2"/>
        <v>0.001896990740740753</v>
      </c>
      <c r="O27" s="45" t="s">
        <v>39</v>
      </c>
      <c r="P27" s="46">
        <v>3</v>
      </c>
      <c r="Q27" s="46">
        <v>48</v>
      </c>
    </row>
    <row r="28" spans="2:17" ht="12.75">
      <c r="B28" s="34">
        <v>14</v>
      </c>
      <c r="C28" s="35">
        <v>19</v>
      </c>
      <c r="D28" s="36" t="s">
        <v>48</v>
      </c>
      <c r="E28" s="35">
        <v>95</v>
      </c>
      <c r="F28" s="37">
        <v>382</v>
      </c>
      <c r="G28" s="47" t="s">
        <v>49</v>
      </c>
      <c r="H28" s="39">
        <v>0.00659722222222222</v>
      </c>
      <c r="I28" s="40">
        <v>0.023268518518518518</v>
      </c>
      <c r="J28" s="41">
        <f t="shared" si="0"/>
        <v>0.0166712962962963</v>
      </c>
      <c r="K28" s="42">
        <v>2</v>
      </c>
      <c r="L28" s="42">
        <v>3</v>
      </c>
      <c r="M28" s="43">
        <f t="shared" si="1"/>
        <v>0.0166712962962963</v>
      </c>
      <c r="N28" s="44">
        <f t="shared" si="2"/>
        <v>0.0019386574074074115</v>
      </c>
      <c r="O28" s="45" t="s">
        <v>39</v>
      </c>
      <c r="P28" s="46">
        <v>3</v>
      </c>
      <c r="Q28" s="46">
        <v>47</v>
      </c>
    </row>
    <row r="29" spans="2:17" ht="12.75">
      <c r="B29" s="34">
        <v>15</v>
      </c>
      <c r="C29" s="35">
        <v>8</v>
      </c>
      <c r="D29" s="36" t="s">
        <v>50</v>
      </c>
      <c r="E29" s="35">
        <v>94</v>
      </c>
      <c r="F29" s="37"/>
      <c r="G29" s="49" t="s">
        <v>51</v>
      </c>
      <c r="H29" s="39">
        <v>0.00277777777777777</v>
      </c>
      <c r="I29" s="40">
        <v>0.019622685185185184</v>
      </c>
      <c r="J29" s="41">
        <f t="shared" si="0"/>
        <v>0.016844907407407413</v>
      </c>
      <c r="K29" s="42">
        <v>2</v>
      </c>
      <c r="L29" s="42">
        <v>2</v>
      </c>
      <c r="M29" s="43">
        <f t="shared" si="1"/>
        <v>0.016844907407407413</v>
      </c>
      <c r="N29" s="44">
        <f t="shared" si="2"/>
        <v>0.0021122685185185255</v>
      </c>
      <c r="O29" s="45" t="s">
        <v>39</v>
      </c>
      <c r="P29" s="46">
        <v>3</v>
      </c>
      <c r="Q29" s="46">
        <v>46</v>
      </c>
    </row>
    <row r="30" spans="2:17" ht="12.75">
      <c r="B30" s="34">
        <v>16</v>
      </c>
      <c r="C30" s="35">
        <v>31</v>
      </c>
      <c r="D30" s="36" t="s">
        <v>52</v>
      </c>
      <c r="E30" s="35">
        <v>94</v>
      </c>
      <c r="F30" s="37">
        <v>397</v>
      </c>
      <c r="G30" s="47" t="s">
        <v>32</v>
      </c>
      <c r="H30" s="39">
        <v>0.0107638888888888</v>
      </c>
      <c r="I30" s="40">
        <v>0.02786458333333333</v>
      </c>
      <c r="J30" s="41">
        <f t="shared" si="0"/>
        <v>0.01710069444444453</v>
      </c>
      <c r="K30" s="42">
        <v>3</v>
      </c>
      <c r="L30" s="42">
        <v>1</v>
      </c>
      <c r="M30" s="43">
        <f t="shared" si="1"/>
        <v>0.01710069444444453</v>
      </c>
      <c r="N30" s="44">
        <f t="shared" si="2"/>
        <v>0.0023680555555556423</v>
      </c>
      <c r="O30" s="45" t="s">
        <v>53</v>
      </c>
      <c r="P30" s="46">
        <v>2</v>
      </c>
      <c r="Q30" s="46">
        <v>45</v>
      </c>
    </row>
    <row r="31" spans="2:17" ht="12.75">
      <c r="B31" s="34">
        <v>17</v>
      </c>
      <c r="C31" s="35">
        <v>27</v>
      </c>
      <c r="D31" s="36" t="s">
        <v>54</v>
      </c>
      <c r="E31" s="35">
        <v>94</v>
      </c>
      <c r="F31" s="37">
        <v>352</v>
      </c>
      <c r="G31" s="48" t="s">
        <v>55</v>
      </c>
      <c r="H31" s="39">
        <v>0.00937499999999999</v>
      </c>
      <c r="I31" s="40">
        <v>0.026640046296296294</v>
      </c>
      <c r="J31" s="41">
        <f t="shared" si="0"/>
        <v>0.017265046296296306</v>
      </c>
      <c r="K31" s="42">
        <v>3</v>
      </c>
      <c r="L31" s="42">
        <v>2</v>
      </c>
      <c r="M31" s="43">
        <f t="shared" si="1"/>
        <v>0.017265046296296306</v>
      </c>
      <c r="N31" s="44">
        <f t="shared" si="2"/>
        <v>0.002532407407407419</v>
      </c>
      <c r="O31" s="45" t="s">
        <v>53</v>
      </c>
      <c r="P31" s="46">
        <v>2</v>
      </c>
      <c r="Q31" s="46">
        <v>44</v>
      </c>
    </row>
    <row r="32" spans="2:17" ht="12.75">
      <c r="B32" s="34">
        <v>18</v>
      </c>
      <c r="C32" s="35">
        <v>10</v>
      </c>
      <c r="D32" s="36" t="s">
        <v>56</v>
      </c>
      <c r="E32" s="35">
        <v>95</v>
      </c>
      <c r="F32" s="50" t="s">
        <v>57</v>
      </c>
      <c r="G32" s="47" t="s">
        <v>43</v>
      </c>
      <c r="H32" s="39">
        <v>0.00347222222222222</v>
      </c>
      <c r="I32" s="40">
        <v>0.02075</v>
      </c>
      <c r="J32" s="41">
        <f t="shared" si="0"/>
        <v>0.01727777777777778</v>
      </c>
      <c r="K32" s="42">
        <v>2</v>
      </c>
      <c r="L32" s="42">
        <v>2</v>
      </c>
      <c r="M32" s="43">
        <f t="shared" si="1"/>
        <v>0.01727777777777778</v>
      </c>
      <c r="N32" s="44">
        <f t="shared" si="2"/>
        <v>0.0025451388888888937</v>
      </c>
      <c r="O32" s="45" t="s">
        <v>53</v>
      </c>
      <c r="P32" s="46">
        <v>2</v>
      </c>
      <c r="Q32" s="46">
        <v>43</v>
      </c>
    </row>
    <row r="33" spans="2:17" ht="12.75">
      <c r="B33" s="34">
        <v>19</v>
      </c>
      <c r="C33" s="35">
        <v>4</v>
      </c>
      <c r="D33" s="36" t="s">
        <v>58</v>
      </c>
      <c r="E33" s="35">
        <v>93</v>
      </c>
      <c r="F33" s="37">
        <v>357</v>
      </c>
      <c r="G33" s="47" t="s">
        <v>59</v>
      </c>
      <c r="H33" s="39">
        <v>0.00138888888888889</v>
      </c>
      <c r="I33" s="40">
        <v>0.018725694444444444</v>
      </c>
      <c r="J33" s="41">
        <f t="shared" si="0"/>
        <v>0.017336805555555553</v>
      </c>
      <c r="K33" s="42">
        <v>2</v>
      </c>
      <c r="L33" s="42">
        <v>2</v>
      </c>
      <c r="M33" s="43">
        <f t="shared" si="1"/>
        <v>0.017336805555555553</v>
      </c>
      <c r="N33" s="44">
        <f t="shared" si="2"/>
        <v>0.002604166666666666</v>
      </c>
      <c r="O33" s="45" t="s">
        <v>53</v>
      </c>
      <c r="P33" s="46">
        <v>2</v>
      </c>
      <c r="Q33" s="46">
        <v>42</v>
      </c>
    </row>
    <row r="34" spans="2:17" ht="12.75">
      <c r="B34" s="34">
        <v>20</v>
      </c>
      <c r="C34" s="35">
        <v>2</v>
      </c>
      <c r="D34" s="36" t="s">
        <v>60</v>
      </c>
      <c r="E34" s="35">
        <v>93</v>
      </c>
      <c r="F34" s="37">
        <v>363</v>
      </c>
      <c r="G34" s="47" t="s">
        <v>59</v>
      </c>
      <c r="H34" s="39">
        <v>0.0006944444444444445</v>
      </c>
      <c r="I34" s="40">
        <v>0.018215277777777778</v>
      </c>
      <c r="J34" s="41">
        <f t="shared" si="0"/>
        <v>0.017520833333333333</v>
      </c>
      <c r="K34" s="42">
        <v>2</v>
      </c>
      <c r="L34" s="42">
        <v>2</v>
      </c>
      <c r="M34" s="43">
        <f t="shared" si="1"/>
        <v>0.017520833333333333</v>
      </c>
      <c r="N34" s="44">
        <f t="shared" si="2"/>
        <v>0.0027881944444444456</v>
      </c>
      <c r="O34" s="45" t="s">
        <v>53</v>
      </c>
      <c r="P34" s="46">
        <v>2</v>
      </c>
      <c r="Q34" s="46">
        <v>41</v>
      </c>
    </row>
    <row r="35" spans="2:17" ht="12.75">
      <c r="B35" s="34">
        <v>21</v>
      </c>
      <c r="C35" s="35">
        <v>29</v>
      </c>
      <c r="D35" s="36" t="s">
        <v>61</v>
      </c>
      <c r="E35" s="35">
        <v>94</v>
      </c>
      <c r="F35" s="37">
        <v>394</v>
      </c>
      <c r="G35" s="47" t="s">
        <v>32</v>
      </c>
      <c r="H35" s="39">
        <v>0.0100694444444444</v>
      </c>
      <c r="I35" s="40">
        <v>0.027684027777777776</v>
      </c>
      <c r="J35" s="41">
        <f t="shared" si="0"/>
        <v>0.017614583333333378</v>
      </c>
      <c r="K35" s="42">
        <v>2</v>
      </c>
      <c r="L35" s="42">
        <v>4</v>
      </c>
      <c r="M35" s="43">
        <f t="shared" si="1"/>
        <v>0.017614583333333378</v>
      </c>
      <c r="N35" s="44">
        <f t="shared" si="2"/>
        <v>0.0028819444444444908</v>
      </c>
      <c r="O35" s="45" t="s">
        <v>53</v>
      </c>
      <c r="P35" s="46">
        <v>2</v>
      </c>
      <c r="Q35" s="46">
        <v>40</v>
      </c>
    </row>
    <row r="36" spans="2:17" ht="12.75">
      <c r="B36" s="34">
        <v>22</v>
      </c>
      <c r="C36" s="35">
        <v>26</v>
      </c>
      <c r="D36" s="36" t="s">
        <v>62</v>
      </c>
      <c r="E36" s="35">
        <v>95</v>
      </c>
      <c r="F36" s="37">
        <v>381</v>
      </c>
      <c r="G36" s="47" t="s">
        <v>49</v>
      </c>
      <c r="H36" s="39">
        <v>0.00902777777777777</v>
      </c>
      <c r="I36" s="40">
        <v>0.02688773148148148</v>
      </c>
      <c r="J36" s="41">
        <f t="shared" si="0"/>
        <v>0.01785995370370371</v>
      </c>
      <c r="K36" s="42">
        <v>4</v>
      </c>
      <c r="L36" s="42">
        <v>4</v>
      </c>
      <c r="M36" s="43">
        <f t="shared" si="1"/>
        <v>0.01785995370370371</v>
      </c>
      <c r="N36" s="44">
        <f t="shared" si="2"/>
        <v>0.003127314814814824</v>
      </c>
      <c r="O36" s="45" t="s">
        <v>53</v>
      </c>
      <c r="P36" s="46">
        <v>2</v>
      </c>
      <c r="Q36" s="46">
        <v>39</v>
      </c>
    </row>
    <row r="37" spans="2:17" ht="12.75">
      <c r="B37" s="34">
        <v>23</v>
      </c>
      <c r="C37" s="35">
        <v>23</v>
      </c>
      <c r="D37" s="36" t="s">
        <v>63</v>
      </c>
      <c r="E37" s="35">
        <v>94</v>
      </c>
      <c r="F37" s="37">
        <v>411</v>
      </c>
      <c r="G37" s="47" t="s">
        <v>59</v>
      </c>
      <c r="H37" s="39">
        <v>0.00798611111111111</v>
      </c>
      <c r="I37" s="40">
        <v>0.026207175925925922</v>
      </c>
      <c r="J37" s="41">
        <f t="shared" si="0"/>
        <v>0.01822106481481481</v>
      </c>
      <c r="K37" s="42">
        <v>2</v>
      </c>
      <c r="L37" s="42">
        <v>4</v>
      </c>
      <c r="M37" s="43">
        <f t="shared" si="1"/>
        <v>0.01822106481481481</v>
      </c>
      <c r="N37" s="44">
        <f t="shared" si="2"/>
        <v>0.0034884259259259243</v>
      </c>
      <c r="O37" s="45" t="s">
        <v>53</v>
      </c>
      <c r="P37" s="46">
        <v>2</v>
      </c>
      <c r="Q37" s="46">
        <v>38</v>
      </c>
    </row>
    <row r="38" spans="2:17" ht="12.75">
      <c r="B38" s="34">
        <v>24</v>
      </c>
      <c r="C38" s="35">
        <v>13</v>
      </c>
      <c r="D38" s="36" t="s">
        <v>64</v>
      </c>
      <c r="E38" s="35">
        <v>95</v>
      </c>
      <c r="F38" s="37">
        <v>383</v>
      </c>
      <c r="G38" s="47" t="s">
        <v>49</v>
      </c>
      <c r="H38" s="39">
        <v>0.00451388888888888</v>
      </c>
      <c r="I38" s="40">
        <v>0.023084490740740742</v>
      </c>
      <c r="J38" s="41">
        <f t="shared" si="0"/>
        <v>0.018570601851851862</v>
      </c>
      <c r="K38" s="42">
        <v>5</v>
      </c>
      <c r="L38" s="42">
        <v>4</v>
      </c>
      <c r="M38" s="43">
        <f t="shared" si="1"/>
        <v>0.018570601851851862</v>
      </c>
      <c r="N38" s="44">
        <f t="shared" si="2"/>
        <v>0.0038379629629629753</v>
      </c>
      <c r="O38" s="45"/>
      <c r="P38" s="46">
        <v>2</v>
      </c>
      <c r="Q38" s="46">
        <v>37</v>
      </c>
    </row>
    <row r="39" spans="2:17" ht="12.75">
      <c r="B39" s="34">
        <v>25</v>
      </c>
      <c r="C39" s="35">
        <v>21</v>
      </c>
      <c r="D39" s="36" t="s">
        <v>65</v>
      </c>
      <c r="E39" s="35">
        <v>93</v>
      </c>
      <c r="F39" s="37">
        <v>314</v>
      </c>
      <c r="G39" s="47" t="s">
        <v>66</v>
      </c>
      <c r="H39" s="39">
        <v>0.00729166666666666</v>
      </c>
      <c r="I39" s="40">
        <v>0.02663310185185185</v>
      </c>
      <c r="J39" s="41">
        <f t="shared" si="0"/>
        <v>0.01934143518518519</v>
      </c>
      <c r="K39" s="42">
        <v>4</v>
      </c>
      <c r="L39" s="42">
        <v>1</v>
      </c>
      <c r="M39" s="43">
        <f t="shared" si="1"/>
        <v>0.01934143518518519</v>
      </c>
      <c r="N39" s="44">
        <f t="shared" si="2"/>
        <v>0.0046087962962963035</v>
      </c>
      <c r="O39" s="45"/>
      <c r="P39" s="46">
        <v>2</v>
      </c>
      <c r="Q39" s="46">
        <v>36</v>
      </c>
    </row>
    <row r="40" spans="2:17" ht="12.75">
      <c r="B40" s="34">
        <v>26</v>
      </c>
      <c r="C40" s="35">
        <v>18</v>
      </c>
      <c r="D40" s="36" t="s">
        <v>67</v>
      </c>
      <c r="E40" s="35">
        <v>94</v>
      </c>
      <c r="F40" s="37">
        <v>395</v>
      </c>
      <c r="G40" s="47" t="s">
        <v>32</v>
      </c>
      <c r="H40" s="39">
        <v>0.00624999999999999</v>
      </c>
      <c r="I40" s="40">
        <v>0.026261574074074076</v>
      </c>
      <c r="J40" s="41">
        <f t="shared" si="0"/>
        <v>0.020011574074074084</v>
      </c>
      <c r="K40" s="42">
        <v>2</v>
      </c>
      <c r="L40" s="42">
        <v>2</v>
      </c>
      <c r="M40" s="43">
        <f t="shared" si="1"/>
        <v>0.020011574074074084</v>
      </c>
      <c r="N40" s="44">
        <f t="shared" si="2"/>
        <v>0.005278935185185197</v>
      </c>
      <c r="O40" s="45"/>
      <c r="P40" s="46">
        <v>1</v>
      </c>
      <c r="Q40" s="46">
        <v>35</v>
      </c>
    </row>
    <row r="41" spans="2:17" ht="12.75">
      <c r="B41" s="34">
        <v>27</v>
      </c>
      <c r="C41" s="35">
        <v>32</v>
      </c>
      <c r="D41" s="36" t="s">
        <v>68</v>
      </c>
      <c r="E41" s="35">
        <v>94</v>
      </c>
      <c r="F41" s="37"/>
      <c r="G41" s="47" t="s">
        <v>59</v>
      </c>
      <c r="H41" s="39">
        <v>0.0111111111111111</v>
      </c>
      <c r="I41" s="40">
        <v>0.03113773148148148</v>
      </c>
      <c r="J41" s="41">
        <f t="shared" si="0"/>
        <v>0.020026620370370382</v>
      </c>
      <c r="K41" s="42">
        <v>3</v>
      </c>
      <c r="L41" s="42">
        <v>2</v>
      </c>
      <c r="M41" s="43">
        <f t="shared" si="1"/>
        <v>0.020026620370370382</v>
      </c>
      <c r="N41" s="44">
        <f t="shared" si="2"/>
        <v>0.005293981481481495</v>
      </c>
      <c r="O41" s="45"/>
      <c r="P41" s="46">
        <v>1</v>
      </c>
      <c r="Q41" s="46">
        <v>34</v>
      </c>
    </row>
    <row r="42" spans="2:17" ht="12.75">
      <c r="B42" s="34">
        <v>28</v>
      </c>
      <c r="C42" s="35">
        <v>14</v>
      </c>
      <c r="D42" s="36" t="s">
        <v>69</v>
      </c>
      <c r="E42" s="35">
        <v>94</v>
      </c>
      <c r="F42" s="37">
        <v>379</v>
      </c>
      <c r="G42" s="47" t="s">
        <v>59</v>
      </c>
      <c r="H42" s="39">
        <v>0.00486111111111111</v>
      </c>
      <c r="I42" s="40">
        <v>0.02516203703703704</v>
      </c>
      <c r="J42" s="41">
        <f t="shared" si="0"/>
        <v>0.020300925925925927</v>
      </c>
      <c r="K42" s="42">
        <v>1</v>
      </c>
      <c r="L42" s="42">
        <v>5</v>
      </c>
      <c r="M42" s="43">
        <f t="shared" si="1"/>
        <v>0.020300925925925927</v>
      </c>
      <c r="N42" s="44">
        <f t="shared" si="2"/>
        <v>0.00556828703703704</v>
      </c>
      <c r="O42" s="45"/>
      <c r="P42" s="46">
        <v>1</v>
      </c>
      <c r="Q42" s="46">
        <v>33</v>
      </c>
    </row>
    <row r="43" spans="2:17" ht="12.75">
      <c r="B43" s="34">
        <v>29</v>
      </c>
      <c r="C43" s="35">
        <v>20</v>
      </c>
      <c r="D43" s="36" t="s">
        <v>70</v>
      </c>
      <c r="E43" s="35">
        <v>94</v>
      </c>
      <c r="F43" s="37">
        <v>410</v>
      </c>
      <c r="G43" s="47" t="s">
        <v>59</v>
      </c>
      <c r="H43" s="39">
        <v>0.00694444444444444</v>
      </c>
      <c r="I43" s="40">
        <v>0.028606481481481483</v>
      </c>
      <c r="J43" s="41">
        <f t="shared" si="0"/>
        <v>0.021662037037037042</v>
      </c>
      <c r="K43" s="42">
        <v>4</v>
      </c>
      <c r="L43" s="42">
        <v>3</v>
      </c>
      <c r="M43" s="43">
        <f t="shared" si="1"/>
        <v>0.021662037037037042</v>
      </c>
      <c r="N43" s="44">
        <f t="shared" si="2"/>
        <v>0.006929398148148155</v>
      </c>
      <c r="O43" s="45"/>
      <c r="P43" s="46">
        <v>1</v>
      </c>
      <c r="Q43" s="46">
        <v>32</v>
      </c>
    </row>
    <row r="44" spans="2:17" ht="12.75">
      <c r="B44" s="34">
        <v>30</v>
      </c>
      <c r="C44" s="35">
        <v>9</v>
      </c>
      <c r="D44" s="36" t="s">
        <v>71</v>
      </c>
      <c r="E44" s="35">
        <v>93</v>
      </c>
      <c r="F44" s="37">
        <v>365</v>
      </c>
      <c r="G44" s="47" t="s">
        <v>43</v>
      </c>
      <c r="H44" s="39">
        <v>0.003125</v>
      </c>
      <c r="I44" s="40">
        <v>0.026328703703703705</v>
      </c>
      <c r="J44" s="41">
        <f t="shared" si="0"/>
        <v>0.023203703703703706</v>
      </c>
      <c r="K44" s="42">
        <v>2</v>
      </c>
      <c r="L44" s="42">
        <v>3</v>
      </c>
      <c r="M44" s="43">
        <f t="shared" si="1"/>
        <v>0.023203703703703706</v>
      </c>
      <c r="N44" s="44">
        <f t="shared" si="2"/>
        <v>0.008471064814814818</v>
      </c>
      <c r="O44" s="45"/>
      <c r="P44" s="46">
        <v>1</v>
      </c>
      <c r="Q44" s="46">
        <v>31</v>
      </c>
    </row>
    <row r="45" spans="2:17" ht="13.5" thickBot="1">
      <c r="B45" s="34">
        <v>31</v>
      </c>
      <c r="C45" s="51">
        <v>1</v>
      </c>
      <c r="D45" s="52" t="s">
        <v>72</v>
      </c>
      <c r="E45" s="51">
        <v>94</v>
      </c>
      <c r="F45" s="53">
        <v>320</v>
      </c>
      <c r="G45" s="54" t="s">
        <v>73</v>
      </c>
      <c r="H45" s="55">
        <v>0.00034722222222222224</v>
      </c>
      <c r="I45" s="56">
        <v>0.025099537037037035</v>
      </c>
      <c r="J45" s="57">
        <f t="shared" si="0"/>
        <v>0.024752314814814814</v>
      </c>
      <c r="K45" s="58">
        <v>4</v>
      </c>
      <c r="L45" s="58">
        <v>4</v>
      </c>
      <c r="M45" s="59">
        <f t="shared" si="1"/>
        <v>0.024752314814814814</v>
      </c>
      <c r="N45" s="60">
        <f t="shared" si="2"/>
        <v>0.010019675925925927</v>
      </c>
      <c r="O45" s="61"/>
      <c r="P45" s="62">
        <v>1</v>
      </c>
      <c r="Q45" s="62">
        <v>30</v>
      </c>
    </row>
    <row r="46" ht="12.75">
      <c r="D46" s="63"/>
    </row>
    <row r="47" spans="3:10" ht="12.75">
      <c r="C47" s="35"/>
      <c r="D47" s="64" t="s">
        <v>74</v>
      </c>
      <c r="E47" s="37"/>
      <c r="F47" s="37"/>
      <c r="G47" s="37"/>
      <c r="J47" s="65"/>
    </row>
    <row r="48" spans="2:7" ht="12.75">
      <c r="B48" s="66"/>
      <c r="C48" s="35">
        <v>17</v>
      </c>
      <c r="D48" s="36" t="s">
        <v>75</v>
      </c>
      <c r="E48" s="35">
        <v>93</v>
      </c>
      <c r="F48" s="37">
        <v>364</v>
      </c>
      <c r="G48" s="47" t="s">
        <v>59</v>
      </c>
    </row>
    <row r="49" spans="3:7" ht="12.75">
      <c r="C49" s="49"/>
      <c r="D49" s="64" t="s">
        <v>76</v>
      </c>
      <c r="E49" s="49"/>
      <c r="F49" s="49"/>
      <c r="G49" s="49"/>
    </row>
    <row r="50" spans="3:11" ht="12.75">
      <c r="C50" s="35">
        <v>14</v>
      </c>
      <c r="D50" s="36" t="s">
        <v>69</v>
      </c>
      <c r="E50" s="35">
        <v>94</v>
      </c>
      <c r="F50" s="37">
        <v>379</v>
      </c>
      <c r="G50" s="47" t="s">
        <v>59</v>
      </c>
      <c r="I50" s="11"/>
      <c r="J50"/>
      <c r="K50" t="s">
        <v>77</v>
      </c>
    </row>
    <row r="51" spans="3:11" ht="12.75">
      <c r="C51" s="35">
        <v>18</v>
      </c>
      <c r="D51" s="36" t="s">
        <v>67</v>
      </c>
      <c r="E51" s="35">
        <v>94</v>
      </c>
      <c r="F51" s="37">
        <v>395</v>
      </c>
      <c r="G51" s="47" t="s">
        <v>32</v>
      </c>
      <c r="I51" s="11"/>
      <c r="J51"/>
      <c r="K51" t="s">
        <v>78</v>
      </c>
    </row>
    <row r="52" spans="9:13" ht="12.75">
      <c r="I52" s="11"/>
      <c r="J52"/>
      <c r="M52" t="s">
        <v>79</v>
      </c>
    </row>
    <row r="53" spans="14:16" ht="12.75">
      <c r="N53" s="11"/>
      <c r="P53"/>
    </row>
    <row r="54" spans="13:16" ht="12.75">
      <c r="M54" t="s">
        <v>80</v>
      </c>
      <c r="N54"/>
      <c r="P54"/>
    </row>
    <row r="55" spans="13:16" ht="12.75">
      <c r="M55" s="11"/>
      <c r="N55"/>
      <c r="P55"/>
    </row>
  </sheetData>
  <mergeCells count="6">
    <mergeCell ref="A2:P2"/>
    <mergeCell ref="A5:P5"/>
    <mergeCell ref="A7:P7"/>
    <mergeCell ref="K13:L13"/>
    <mergeCell ref="A4:P4"/>
    <mergeCell ref="A3:P3"/>
  </mergeCells>
  <printOptions/>
  <pageMargins left="0.7874015748031497" right="0" top="0.984251968503937" bottom="0" header="0" footer="0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Q43"/>
  <sheetViews>
    <sheetView showGridLines="0" workbookViewId="0" topLeftCell="A7">
      <selection activeCell="Y26" sqref="Y26"/>
    </sheetView>
  </sheetViews>
  <sheetFormatPr defaultColWidth="9.00390625" defaultRowHeight="12.75"/>
  <cols>
    <col min="1" max="1" width="0.2421875" style="0" customWidth="1"/>
    <col min="2" max="2" width="3.375" style="0" customWidth="1"/>
    <col min="3" max="3" width="3.875" style="89" customWidth="1"/>
    <col min="4" max="4" width="21.875" style="0" customWidth="1"/>
    <col min="5" max="5" width="3.00390625" style="89" customWidth="1"/>
    <col min="6" max="6" width="5.875" style="89" customWidth="1"/>
    <col min="7" max="7" width="25.75390625" style="0" customWidth="1"/>
    <col min="8" max="8" width="10.75390625" style="0" hidden="1" customWidth="1"/>
    <col min="9" max="9" width="11.625" style="0" hidden="1" customWidth="1"/>
    <col min="10" max="10" width="8.125" style="11" hidden="1" customWidth="1"/>
    <col min="11" max="11" width="2.625" style="0" customWidth="1"/>
    <col min="12" max="12" width="2.75390625" style="0" customWidth="1"/>
    <col min="13" max="13" width="8.25390625" style="11" customWidth="1"/>
    <col min="14" max="14" width="8.00390625" style="0" customWidth="1"/>
    <col min="15" max="15" width="2.375" style="0" customWidth="1"/>
    <col min="16" max="16" width="2.875" style="0" customWidth="1"/>
    <col min="17" max="17" width="3.75390625" style="0" customWidth="1"/>
  </cols>
  <sheetData>
    <row r="3" spans="1:16" ht="23.25" customHeight="1">
      <c r="A3" s="114" t="s">
        <v>190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23.25" customHeight="1">
      <c r="A4" s="118" t="s">
        <v>191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23.25" customHeight="1">
      <c r="A5" s="118" t="s">
        <v>192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6" ht="23.25" customHeight="1">
      <c r="A6" s="115" t="s">
        <v>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2" s="11" customFormat="1" ht="11.25">
      <c r="A7" s="4"/>
      <c r="B7" s="99"/>
      <c r="C7" s="87"/>
      <c r="D7" s="99"/>
      <c r="E7" s="88"/>
      <c r="F7" s="88"/>
      <c r="G7" s="99"/>
      <c r="H7" s="4"/>
      <c r="I7" s="4"/>
      <c r="J7" s="4"/>
      <c r="K7" s="4"/>
      <c r="L7" s="4"/>
    </row>
    <row r="8" spans="1:16" ht="18">
      <c r="A8" s="115" t="s">
        <v>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</row>
    <row r="9" spans="1:13" s="11" customFormat="1" ht="7.5" customHeight="1">
      <c r="A9" s="4"/>
      <c r="B9" s="4"/>
      <c r="C9" s="88"/>
      <c r="D9" s="4"/>
      <c r="E9" s="88"/>
      <c r="F9" s="88"/>
      <c r="G9" s="4"/>
      <c r="H9" s="4"/>
      <c r="I9" s="4"/>
      <c r="J9" s="4"/>
      <c r="K9" s="4"/>
      <c r="L9" s="4"/>
      <c r="M9" s="100"/>
    </row>
    <row r="10" spans="2:12" ht="15.75">
      <c r="B10" s="10" t="s">
        <v>287</v>
      </c>
      <c r="D10" s="12"/>
      <c r="G10" s="13"/>
      <c r="H10" s="13"/>
      <c r="I10" s="13"/>
      <c r="J10" s="14"/>
      <c r="K10" s="13"/>
      <c r="L10" s="13"/>
    </row>
    <row r="11" spans="3:6" s="11" customFormat="1" ht="5.25" customHeight="1">
      <c r="C11" s="90"/>
      <c r="D11" s="14"/>
      <c r="E11" s="90"/>
      <c r="F11" s="90"/>
    </row>
    <row r="12" spans="2:14" ht="15.75">
      <c r="B12" s="10" t="s">
        <v>193</v>
      </c>
      <c r="C12" s="10"/>
      <c r="D12" s="10"/>
      <c r="E12" s="10"/>
      <c r="F12" s="10"/>
      <c r="H12" s="10"/>
      <c r="I12" s="10"/>
      <c r="K12" s="10" t="s">
        <v>194</v>
      </c>
      <c r="M12"/>
      <c r="N12" s="14"/>
    </row>
    <row r="13" spans="2:13" ht="16.5" thickBot="1">
      <c r="B13" s="10"/>
      <c r="C13" s="90"/>
      <c r="D13" s="10"/>
      <c r="E13" s="90"/>
      <c r="F13" s="90"/>
      <c r="H13" s="10"/>
      <c r="I13" s="10"/>
      <c r="J13" s="10"/>
      <c r="M13" s="14"/>
    </row>
    <row r="14" spans="2:17" ht="16.5" thickBot="1">
      <c r="B14" s="16" t="s">
        <v>7</v>
      </c>
      <c r="C14" s="91" t="s">
        <v>8</v>
      </c>
      <c r="D14" s="18" t="s">
        <v>9</v>
      </c>
      <c r="E14" s="92" t="s">
        <v>10</v>
      </c>
      <c r="F14" s="20" t="s">
        <v>8</v>
      </c>
      <c r="G14" s="18" t="s">
        <v>11</v>
      </c>
      <c r="H14" s="18" t="s">
        <v>12</v>
      </c>
      <c r="I14" s="21" t="s">
        <v>12</v>
      </c>
      <c r="J14" s="22" t="s">
        <v>12</v>
      </c>
      <c r="K14" s="126" t="s">
        <v>84</v>
      </c>
      <c r="L14" s="127"/>
      <c r="M14" s="22" t="s">
        <v>12</v>
      </c>
      <c r="N14" s="22" t="s">
        <v>14</v>
      </c>
      <c r="O14" s="101" t="s">
        <v>15</v>
      </c>
      <c r="P14" s="102" t="s">
        <v>123</v>
      </c>
      <c r="Q14" s="68" t="s">
        <v>123</v>
      </c>
    </row>
    <row r="15" spans="2:17" ht="16.5" thickBot="1">
      <c r="B15" s="24"/>
      <c r="C15" s="94"/>
      <c r="D15" s="26"/>
      <c r="E15" s="95"/>
      <c r="F15" s="28" t="s">
        <v>17</v>
      </c>
      <c r="G15" s="29" t="s">
        <v>18</v>
      </c>
      <c r="H15" s="26" t="s">
        <v>19</v>
      </c>
      <c r="I15" s="30" t="s">
        <v>20</v>
      </c>
      <c r="J15" s="31" t="s">
        <v>21</v>
      </c>
      <c r="K15" s="29" t="s">
        <v>22</v>
      </c>
      <c r="L15" s="29" t="s">
        <v>23</v>
      </c>
      <c r="M15" s="31" t="s">
        <v>24</v>
      </c>
      <c r="N15" s="31" t="s">
        <v>25</v>
      </c>
      <c r="O15" s="70"/>
      <c r="P15" s="103" t="s">
        <v>26</v>
      </c>
      <c r="Q15" s="81" t="s">
        <v>27</v>
      </c>
    </row>
    <row r="16" spans="2:17" ht="12.75">
      <c r="B16" s="35">
        <v>1</v>
      </c>
      <c r="C16" s="35">
        <v>119</v>
      </c>
      <c r="D16" s="36" t="s">
        <v>195</v>
      </c>
      <c r="E16" s="35">
        <v>95</v>
      </c>
      <c r="F16" s="47">
        <v>384</v>
      </c>
      <c r="G16" s="38" t="s">
        <v>29</v>
      </c>
      <c r="H16" s="39">
        <v>0.003125</v>
      </c>
      <c r="I16" s="72">
        <v>0.017913194444444443</v>
      </c>
      <c r="J16" s="41">
        <f aca="true" t="shared" si="0" ref="J16:J37">I16-H16</f>
        <v>0.014788194444444444</v>
      </c>
      <c r="K16" s="42">
        <v>1</v>
      </c>
      <c r="L16" s="42">
        <v>1</v>
      </c>
      <c r="M16" s="41">
        <f aca="true" t="shared" si="1" ref="M16:M37">J16</f>
        <v>0.014788194444444444</v>
      </c>
      <c r="N16" s="44">
        <f aca="true" t="shared" si="2" ref="N16:N37">M16-M$16</f>
        <v>0</v>
      </c>
      <c r="O16" s="45" t="s">
        <v>30</v>
      </c>
      <c r="P16" s="49">
        <v>15</v>
      </c>
      <c r="Q16" s="97">
        <v>40</v>
      </c>
    </row>
    <row r="17" spans="2:17" ht="12.75">
      <c r="B17" s="35">
        <v>2</v>
      </c>
      <c r="C17" s="35">
        <v>117</v>
      </c>
      <c r="D17" s="36" t="s">
        <v>196</v>
      </c>
      <c r="E17" s="35">
        <v>93</v>
      </c>
      <c r="F17" s="47">
        <v>362</v>
      </c>
      <c r="G17" s="47" t="s">
        <v>59</v>
      </c>
      <c r="H17" s="39">
        <v>0.00243055555555555</v>
      </c>
      <c r="I17" s="72">
        <v>0.018224537037037036</v>
      </c>
      <c r="J17" s="41">
        <f t="shared" si="0"/>
        <v>0.015793981481481485</v>
      </c>
      <c r="K17" s="42">
        <v>1</v>
      </c>
      <c r="L17" s="42">
        <v>1</v>
      </c>
      <c r="M17" s="41">
        <f t="shared" si="1"/>
        <v>0.015793981481481485</v>
      </c>
      <c r="N17" s="44">
        <f t="shared" si="2"/>
        <v>0.0010057870370370411</v>
      </c>
      <c r="O17" s="45" t="s">
        <v>39</v>
      </c>
      <c r="P17" s="49">
        <v>14</v>
      </c>
      <c r="Q17" s="97">
        <v>39</v>
      </c>
    </row>
    <row r="18" spans="2:17" ht="12.75">
      <c r="B18" s="35">
        <v>3</v>
      </c>
      <c r="C18" s="35">
        <v>130</v>
      </c>
      <c r="D18" s="36" t="s">
        <v>197</v>
      </c>
      <c r="E18" s="35">
        <v>94</v>
      </c>
      <c r="F18" s="47">
        <v>349</v>
      </c>
      <c r="G18" s="38" t="s">
        <v>29</v>
      </c>
      <c r="H18" s="39">
        <v>0.006944444444444444</v>
      </c>
      <c r="I18" s="72">
        <v>0.022814814814814816</v>
      </c>
      <c r="J18" s="41">
        <f t="shared" si="0"/>
        <v>0.01587037037037037</v>
      </c>
      <c r="K18" s="42">
        <v>2</v>
      </c>
      <c r="L18" s="42">
        <v>1</v>
      </c>
      <c r="M18" s="41">
        <f t="shared" si="1"/>
        <v>0.01587037037037037</v>
      </c>
      <c r="N18" s="44">
        <f t="shared" si="2"/>
        <v>0.0010821759259259274</v>
      </c>
      <c r="O18" s="45" t="s">
        <v>39</v>
      </c>
      <c r="P18" s="49">
        <v>13</v>
      </c>
      <c r="Q18" s="97">
        <v>38</v>
      </c>
    </row>
    <row r="19" spans="2:17" ht="12.75">
      <c r="B19" s="35">
        <v>4</v>
      </c>
      <c r="C19" s="35">
        <v>127</v>
      </c>
      <c r="D19" s="36" t="s">
        <v>198</v>
      </c>
      <c r="E19" s="35">
        <v>93</v>
      </c>
      <c r="F19" s="47">
        <v>359</v>
      </c>
      <c r="G19" s="47" t="s">
        <v>59</v>
      </c>
      <c r="H19" s="39">
        <v>0.0058935185185185176</v>
      </c>
      <c r="I19" s="72">
        <v>0.021769675925925925</v>
      </c>
      <c r="J19" s="41">
        <f t="shared" si="0"/>
        <v>0.01587615740740741</v>
      </c>
      <c r="K19" s="42">
        <v>1</v>
      </c>
      <c r="L19" s="42">
        <v>1</v>
      </c>
      <c r="M19" s="41">
        <f t="shared" si="1"/>
        <v>0.01587615740740741</v>
      </c>
      <c r="N19" s="44">
        <f t="shared" si="2"/>
        <v>0.0010879629629629642</v>
      </c>
      <c r="O19" s="45" t="s">
        <v>39</v>
      </c>
      <c r="P19" s="49">
        <v>12</v>
      </c>
      <c r="Q19" s="97">
        <v>37</v>
      </c>
    </row>
    <row r="20" spans="2:17" ht="12.75">
      <c r="B20" s="35">
        <v>5</v>
      </c>
      <c r="C20" s="35">
        <v>111</v>
      </c>
      <c r="D20" s="36" t="s">
        <v>199</v>
      </c>
      <c r="E20" s="35">
        <v>93</v>
      </c>
      <c r="F20" s="47">
        <v>235</v>
      </c>
      <c r="G20" s="47" t="s">
        <v>59</v>
      </c>
      <c r="H20" s="39">
        <v>0.00034722222222222224</v>
      </c>
      <c r="I20" s="72">
        <v>0.016430555555555556</v>
      </c>
      <c r="J20" s="41">
        <f t="shared" si="0"/>
        <v>0.016083333333333335</v>
      </c>
      <c r="K20" s="42">
        <v>0</v>
      </c>
      <c r="L20" s="42">
        <v>2</v>
      </c>
      <c r="M20" s="41">
        <f t="shared" si="1"/>
        <v>0.016083333333333335</v>
      </c>
      <c r="N20" s="44">
        <f t="shared" si="2"/>
        <v>0.0012951388888888908</v>
      </c>
      <c r="O20" s="45" t="s">
        <v>39</v>
      </c>
      <c r="P20" s="49">
        <v>11</v>
      </c>
      <c r="Q20" s="97">
        <v>36</v>
      </c>
    </row>
    <row r="21" spans="2:17" ht="12.75">
      <c r="B21" s="35">
        <v>6</v>
      </c>
      <c r="C21" s="35">
        <v>113</v>
      </c>
      <c r="D21" s="36" t="s">
        <v>200</v>
      </c>
      <c r="E21" s="35">
        <v>94</v>
      </c>
      <c r="F21" s="47">
        <v>385</v>
      </c>
      <c r="G21" s="38" t="s">
        <v>29</v>
      </c>
      <c r="H21" s="39">
        <v>0.0010416666666666667</v>
      </c>
      <c r="I21" s="72">
        <v>0.017864583333333333</v>
      </c>
      <c r="J21" s="41">
        <f t="shared" si="0"/>
        <v>0.016822916666666667</v>
      </c>
      <c r="K21" s="42">
        <v>1</v>
      </c>
      <c r="L21" s="42">
        <v>3</v>
      </c>
      <c r="M21" s="41">
        <f t="shared" si="1"/>
        <v>0.016822916666666667</v>
      </c>
      <c r="N21" s="44">
        <f t="shared" si="2"/>
        <v>0.0020347222222222225</v>
      </c>
      <c r="O21" s="45" t="s">
        <v>39</v>
      </c>
      <c r="P21" s="49">
        <v>10</v>
      </c>
      <c r="Q21" s="97">
        <v>35</v>
      </c>
    </row>
    <row r="22" spans="2:17" ht="12.75">
      <c r="B22" s="35">
        <v>7</v>
      </c>
      <c r="C22" s="35">
        <v>132</v>
      </c>
      <c r="D22" s="36" t="s">
        <v>201</v>
      </c>
      <c r="E22" s="35">
        <v>93</v>
      </c>
      <c r="F22" s="47">
        <v>286</v>
      </c>
      <c r="G22" s="38" t="s">
        <v>29</v>
      </c>
      <c r="H22" s="39">
        <v>0.00763888888888888</v>
      </c>
      <c r="I22" s="72">
        <v>0.024636574074074075</v>
      </c>
      <c r="J22" s="41">
        <f t="shared" si="0"/>
        <v>0.016997685185185196</v>
      </c>
      <c r="K22" s="42">
        <v>1</v>
      </c>
      <c r="L22" s="42">
        <v>3</v>
      </c>
      <c r="M22" s="41">
        <f t="shared" si="1"/>
        <v>0.016997685185185196</v>
      </c>
      <c r="N22" s="44">
        <f t="shared" si="2"/>
        <v>0.0022094907407407514</v>
      </c>
      <c r="O22" s="45" t="s">
        <v>39</v>
      </c>
      <c r="P22" s="49">
        <v>9</v>
      </c>
      <c r="Q22" s="97">
        <v>34</v>
      </c>
    </row>
    <row r="23" spans="2:17" ht="12.75">
      <c r="B23" s="35">
        <v>8</v>
      </c>
      <c r="C23" s="35">
        <v>121</v>
      </c>
      <c r="D23" s="36" t="s">
        <v>202</v>
      </c>
      <c r="E23" s="35">
        <v>94</v>
      </c>
      <c r="F23" s="47">
        <v>391</v>
      </c>
      <c r="G23" s="47" t="s">
        <v>46</v>
      </c>
      <c r="H23" s="39">
        <v>0.00381944444444444</v>
      </c>
      <c r="I23" s="72">
        <v>0.021667824074074072</v>
      </c>
      <c r="J23" s="41">
        <f t="shared" si="0"/>
        <v>0.01784837962962963</v>
      </c>
      <c r="K23" s="42">
        <v>2</v>
      </c>
      <c r="L23" s="42">
        <v>2</v>
      </c>
      <c r="M23" s="41">
        <f t="shared" si="1"/>
        <v>0.01784837962962963</v>
      </c>
      <c r="N23" s="44">
        <f t="shared" si="2"/>
        <v>0.0030601851851851866</v>
      </c>
      <c r="O23" s="45" t="s">
        <v>53</v>
      </c>
      <c r="P23" s="49">
        <v>8</v>
      </c>
      <c r="Q23" s="97">
        <v>33</v>
      </c>
    </row>
    <row r="24" spans="2:17" ht="12.75">
      <c r="B24" s="35">
        <v>9</v>
      </c>
      <c r="C24" s="35">
        <v>118</v>
      </c>
      <c r="D24" s="36" t="s">
        <v>203</v>
      </c>
      <c r="E24" s="35">
        <v>93</v>
      </c>
      <c r="F24" s="47">
        <v>360</v>
      </c>
      <c r="G24" s="47" t="s">
        <v>59</v>
      </c>
      <c r="H24" s="39">
        <v>0.00277777777777777</v>
      </c>
      <c r="I24" s="72">
        <v>0.020630787037037034</v>
      </c>
      <c r="J24" s="41">
        <f t="shared" si="0"/>
        <v>0.017853009259259263</v>
      </c>
      <c r="K24" s="42">
        <v>3</v>
      </c>
      <c r="L24" s="42">
        <v>2</v>
      </c>
      <c r="M24" s="41">
        <f t="shared" si="1"/>
        <v>0.017853009259259263</v>
      </c>
      <c r="N24" s="44">
        <f t="shared" si="2"/>
        <v>0.003064814814814819</v>
      </c>
      <c r="O24" s="45" t="s">
        <v>53</v>
      </c>
      <c r="P24" s="49">
        <v>7</v>
      </c>
      <c r="Q24" s="97">
        <v>32</v>
      </c>
    </row>
    <row r="25" spans="2:17" ht="12.75">
      <c r="B25" s="35">
        <v>10</v>
      </c>
      <c r="C25" s="35">
        <v>125</v>
      </c>
      <c r="D25" s="36" t="s">
        <v>204</v>
      </c>
      <c r="E25" s="35">
        <v>94</v>
      </c>
      <c r="F25" s="104" t="s">
        <v>205</v>
      </c>
      <c r="G25" s="47" t="s">
        <v>43</v>
      </c>
      <c r="H25" s="39">
        <v>0.00520833333333333</v>
      </c>
      <c r="I25" s="72">
        <v>0.02362847222222222</v>
      </c>
      <c r="J25" s="41">
        <f t="shared" si="0"/>
        <v>0.018420138888888892</v>
      </c>
      <c r="K25" s="42">
        <v>0</v>
      </c>
      <c r="L25" s="42">
        <v>4</v>
      </c>
      <c r="M25" s="41">
        <f t="shared" si="1"/>
        <v>0.018420138888888892</v>
      </c>
      <c r="N25" s="44">
        <f t="shared" si="2"/>
        <v>0.003631944444444448</v>
      </c>
      <c r="O25" s="45" t="s">
        <v>53</v>
      </c>
      <c r="P25" s="49">
        <v>6</v>
      </c>
      <c r="Q25" s="97">
        <v>31</v>
      </c>
    </row>
    <row r="26" spans="2:17" ht="12.75">
      <c r="B26" s="35">
        <v>11</v>
      </c>
      <c r="C26" s="35">
        <v>120</v>
      </c>
      <c r="D26" s="36" t="s">
        <v>206</v>
      </c>
      <c r="E26" s="35">
        <v>93</v>
      </c>
      <c r="F26" s="47">
        <v>285</v>
      </c>
      <c r="G26" s="38" t="s">
        <v>29</v>
      </c>
      <c r="H26" s="39">
        <v>0.00347222222222222</v>
      </c>
      <c r="I26" s="72">
        <v>0.021971064814814815</v>
      </c>
      <c r="J26" s="41">
        <f t="shared" si="0"/>
        <v>0.018498842592592595</v>
      </c>
      <c r="K26" s="42">
        <v>1</v>
      </c>
      <c r="L26" s="42">
        <v>3</v>
      </c>
      <c r="M26" s="41">
        <f t="shared" si="1"/>
        <v>0.018498842592592595</v>
      </c>
      <c r="N26" s="44">
        <f t="shared" si="2"/>
        <v>0.0037106481481481504</v>
      </c>
      <c r="O26" s="45"/>
      <c r="P26" s="49">
        <v>5</v>
      </c>
      <c r="Q26" s="97">
        <v>30</v>
      </c>
    </row>
    <row r="27" spans="2:17" ht="12.75">
      <c r="B27" s="35">
        <v>12</v>
      </c>
      <c r="C27" s="35">
        <v>126</v>
      </c>
      <c r="D27" s="36" t="s">
        <v>207</v>
      </c>
      <c r="E27" s="35">
        <v>94</v>
      </c>
      <c r="F27" s="47">
        <v>377</v>
      </c>
      <c r="G27" s="47" t="s">
        <v>59</v>
      </c>
      <c r="H27" s="39">
        <v>0.00555555555555555</v>
      </c>
      <c r="I27" s="72">
        <v>0.024104166666666666</v>
      </c>
      <c r="J27" s="41">
        <f t="shared" si="0"/>
        <v>0.018548611111111116</v>
      </c>
      <c r="K27" s="42">
        <v>3</v>
      </c>
      <c r="L27" s="42">
        <v>4</v>
      </c>
      <c r="M27" s="41">
        <f t="shared" si="1"/>
        <v>0.018548611111111116</v>
      </c>
      <c r="N27" s="44">
        <f t="shared" si="2"/>
        <v>0.0037604166666666723</v>
      </c>
      <c r="O27" s="45"/>
      <c r="P27" s="49">
        <v>4</v>
      </c>
      <c r="Q27" s="97">
        <v>29</v>
      </c>
    </row>
    <row r="28" spans="2:17" ht="12.75">
      <c r="B28" s="35">
        <v>13</v>
      </c>
      <c r="C28" s="35">
        <v>131</v>
      </c>
      <c r="D28" s="36" t="s">
        <v>208</v>
      </c>
      <c r="E28" s="35">
        <v>94</v>
      </c>
      <c r="F28" s="104" t="s">
        <v>209</v>
      </c>
      <c r="G28" s="47" t="s">
        <v>43</v>
      </c>
      <c r="H28" s="39">
        <v>0.00729166666666666</v>
      </c>
      <c r="I28" s="72">
        <v>0.026050925925925925</v>
      </c>
      <c r="J28" s="41">
        <f t="shared" si="0"/>
        <v>0.018759259259259267</v>
      </c>
      <c r="K28" s="42">
        <v>4</v>
      </c>
      <c r="L28" s="42">
        <v>2</v>
      </c>
      <c r="M28" s="41">
        <f t="shared" si="1"/>
        <v>0.018759259259259267</v>
      </c>
      <c r="N28" s="44">
        <f t="shared" si="2"/>
        <v>0.003971064814814823</v>
      </c>
      <c r="O28" s="45"/>
      <c r="P28" s="49">
        <v>3</v>
      </c>
      <c r="Q28" s="97">
        <v>28</v>
      </c>
    </row>
    <row r="29" spans="2:17" ht="12.75">
      <c r="B29" s="35">
        <v>14</v>
      </c>
      <c r="C29" s="35">
        <v>114</v>
      </c>
      <c r="D29" s="36" t="s">
        <v>210</v>
      </c>
      <c r="E29" s="35">
        <v>94</v>
      </c>
      <c r="F29" s="47">
        <v>398</v>
      </c>
      <c r="G29" s="47" t="s">
        <v>32</v>
      </c>
      <c r="H29" s="39">
        <v>0.00138888888888889</v>
      </c>
      <c r="I29" s="72">
        <v>0.02068865740740741</v>
      </c>
      <c r="J29" s="41">
        <f t="shared" si="0"/>
        <v>0.019299768518518518</v>
      </c>
      <c r="K29" s="42">
        <v>2</v>
      </c>
      <c r="L29" s="42">
        <v>3</v>
      </c>
      <c r="M29" s="41">
        <f t="shared" si="1"/>
        <v>0.019299768518518518</v>
      </c>
      <c r="N29" s="44">
        <f t="shared" si="2"/>
        <v>0.004511574074074074</v>
      </c>
      <c r="O29" s="45"/>
      <c r="P29" s="49">
        <v>3</v>
      </c>
      <c r="Q29" s="97">
        <v>27</v>
      </c>
    </row>
    <row r="30" spans="2:17" ht="12.75">
      <c r="B30" s="35">
        <v>15</v>
      </c>
      <c r="C30" s="35">
        <v>122</v>
      </c>
      <c r="D30" s="36" t="s">
        <v>211</v>
      </c>
      <c r="E30" s="35">
        <v>94</v>
      </c>
      <c r="F30" s="47">
        <v>321</v>
      </c>
      <c r="G30" s="47" t="s">
        <v>43</v>
      </c>
      <c r="H30" s="39">
        <v>0.00416666666666666</v>
      </c>
      <c r="I30" s="72">
        <v>0.023483796296296298</v>
      </c>
      <c r="J30" s="41">
        <f t="shared" si="0"/>
        <v>0.01931712962962964</v>
      </c>
      <c r="K30" s="42">
        <v>1</v>
      </c>
      <c r="L30" s="42">
        <v>2</v>
      </c>
      <c r="M30" s="41">
        <f t="shared" si="1"/>
        <v>0.01931712962962964</v>
      </c>
      <c r="N30" s="44">
        <f t="shared" si="2"/>
        <v>0.004528935185185195</v>
      </c>
      <c r="O30" s="45"/>
      <c r="P30" s="49">
        <v>3</v>
      </c>
      <c r="Q30" s="97">
        <v>26</v>
      </c>
    </row>
    <row r="31" spans="2:17" ht="12.75">
      <c r="B31" s="35">
        <v>16</v>
      </c>
      <c r="C31" s="35">
        <v>123</v>
      </c>
      <c r="D31" s="36" t="s">
        <v>212</v>
      </c>
      <c r="E31" s="35">
        <v>94</v>
      </c>
      <c r="F31" s="47">
        <v>276</v>
      </c>
      <c r="G31" s="47" t="s">
        <v>38</v>
      </c>
      <c r="H31" s="39">
        <v>0.00451388888888888</v>
      </c>
      <c r="I31" s="72">
        <v>0.02396643518518518</v>
      </c>
      <c r="J31" s="41">
        <f t="shared" si="0"/>
        <v>0.0194525462962963</v>
      </c>
      <c r="K31" s="42">
        <v>4</v>
      </c>
      <c r="L31" s="42">
        <v>1</v>
      </c>
      <c r="M31" s="41">
        <f t="shared" si="1"/>
        <v>0.0194525462962963</v>
      </c>
      <c r="N31" s="44">
        <f t="shared" si="2"/>
        <v>0.004664351851851857</v>
      </c>
      <c r="O31" s="45"/>
      <c r="P31" s="49">
        <v>2</v>
      </c>
      <c r="Q31" s="97">
        <v>25</v>
      </c>
    </row>
    <row r="32" spans="2:17" ht="12.75">
      <c r="B32" s="35">
        <v>17</v>
      </c>
      <c r="C32" s="35">
        <v>112</v>
      </c>
      <c r="D32" s="36" t="s">
        <v>213</v>
      </c>
      <c r="E32" s="35">
        <v>93</v>
      </c>
      <c r="F32" s="47">
        <v>346</v>
      </c>
      <c r="G32" s="105" t="s">
        <v>214</v>
      </c>
      <c r="H32" s="39">
        <v>0.0006944444444444445</v>
      </c>
      <c r="I32" s="72">
        <v>0.020851851851851854</v>
      </c>
      <c r="J32" s="41">
        <f t="shared" si="0"/>
        <v>0.02015740740740741</v>
      </c>
      <c r="K32" s="42">
        <v>3</v>
      </c>
      <c r="L32" s="42">
        <v>4</v>
      </c>
      <c r="M32" s="41">
        <f t="shared" si="1"/>
        <v>0.02015740740740741</v>
      </c>
      <c r="N32" s="44">
        <f t="shared" si="2"/>
        <v>0.0053692129629629645</v>
      </c>
      <c r="O32" s="45"/>
      <c r="P32" s="49">
        <v>2</v>
      </c>
      <c r="Q32" s="97">
        <v>24</v>
      </c>
    </row>
    <row r="33" spans="2:17" ht="12.75">
      <c r="B33" s="35">
        <v>18</v>
      </c>
      <c r="C33" s="35">
        <v>116</v>
      </c>
      <c r="D33" s="36" t="s">
        <v>215</v>
      </c>
      <c r="E33" s="35">
        <v>94</v>
      </c>
      <c r="F33" s="47">
        <v>389</v>
      </c>
      <c r="G33" s="47" t="s">
        <v>216</v>
      </c>
      <c r="H33" s="39">
        <v>0.00208333333333333</v>
      </c>
      <c r="I33" s="72">
        <v>0.022521990740740738</v>
      </c>
      <c r="J33" s="41">
        <f t="shared" si="0"/>
        <v>0.02043865740740741</v>
      </c>
      <c r="K33" s="42">
        <v>3</v>
      </c>
      <c r="L33" s="42">
        <v>3</v>
      </c>
      <c r="M33" s="41">
        <f t="shared" si="1"/>
        <v>0.02043865740740741</v>
      </c>
      <c r="N33" s="44">
        <f t="shared" si="2"/>
        <v>0.005650462962962965</v>
      </c>
      <c r="O33" s="45"/>
      <c r="P33" s="49">
        <v>2</v>
      </c>
      <c r="Q33" s="97">
        <v>23</v>
      </c>
    </row>
    <row r="34" spans="2:17" ht="12.75">
      <c r="B34" s="35">
        <v>19</v>
      </c>
      <c r="C34" s="35">
        <v>129</v>
      </c>
      <c r="D34" s="36" t="s">
        <v>217</v>
      </c>
      <c r="E34" s="35">
        <v>93</v>
      </c>
      <c r="F34" s="47">
        <v>355</v>
      </c>
      <c r="G34" s="47" t="s">
        <v>32</v>
      </c>
      <c r="H34" s="39">
        <v>0.00659722222222222</v>
      </c>
      <c r="I34" s="72">
        <v>0.027725694444444445</v>
      </c>
      <c r="J34" s="41">
        <f t="shared" si="0"/>
        <v>0.021128472222222226</v>
      </c>
      <c r="K34" s="42">
        <v>3</v>
      </c>
      <c r="L34" s="42">
        <v>3</v>
      </c>
      <c r="M34" s="41">
        <f t="shared" si="1"/>
        <v>0.021128472222222226</v>
      </c>
      <c r="N34" s="44">
        <f t="shared" si="2"/>
        <v>0.0063402777777777815</v>
      </c>
      <c r="O34" s="45"/>
      <c r="P34" s="49">
        <v>2</v>
      </c>
      <c r="Q34" s="97">
        <v>22</v>
      </c>
    </row>
    <row r="35" spans="2:17" ht="12.75">
      <c r="B35" s="35">
        <v>20</v>
      </c>
      <c r="C35" s="35">
        <v>115</v>
      </c>
      <c r="D35" s="36" t="s">
        <v>218</v>
      </c>
      <c r="E35" s="35">
        <v>94</v>
      </c>
      <c r="F35" s="47">
        <v>319</v>
      </c>
      <c r="G35" s="47" t="s">
        <v>43</v>
      </c>
      <c r="H35" s="39">
        <v>0.00173611111111111</v>
      </c>
      <c r="I35" s="72">
        <v>0.02339236111111111</v>
      </c>
      <c r="J35" s="41">
        <f t="shared" si="0"/>
        <v>0.021656250000000002</v>
      </c>
      <c r="K35" s="42">
        <v>3</v>
      </c>
      <c r="L35" s="42">
        <v>3</v>
      </c>
      <c r="M35" s="41">
        <f t="shared" si="1"/>
        <v>0.021656250000000002</v>
      </c>
      <c r="N35" s="44">
        <f t="shared" si="2"/>
        <v>0.006868055555555558</v>
      </c>
      <c r="O35" s="45"/>
      <c r="P35" s="49">
        <v>2</v>
      </c>
      <c r="Q35" s="97">
        <v>21</v>
      </c>
    </row>
    <row r="36" spans="2:17" ht="12.75">
      <c r="B36" s="35">
        <v>21</v>
      </c>
      <c r="C36" s="35">
        <v>128</v>
      </c>
      <c r="D36" s="36" t="s">
        <v>219</v>
      </c>
      <c r="E36" s="35">
        <v>93</v>
      </c>
      <c r="F36" s="47">
        <v>316</v>
      </c>
      <c r="G36" s="47" t="s">
        <v>66</v>
      </c>
      <c r="H36" s="39">
        <v>0.00624999999999999</v>
      </c>
      <c r="I36" s="72">
        <v>0.028490740740740737</v>
      </c>
      <c r="J36" s="41">
        <f t="shared" si="0"/>
        <v>0.02224074074074075</v>
      </c>
      <c r="K36" s="42">
        <v>3</v>
      </c>
      <c r="L36" s="42">
        <v>3</v>
      </c>
      <c r="M36" s="41">
        <f t="shared" si="1"/>
        <v>0.02224074074074075</v>
      </c>
      <c r="N36" s="44">
        <f t="shared" si="2"/>
        <v>0.007452546296296304</v>
      </c>
      <c r="O36" s="45"/>
      <c r="P36" s="49">
        <v>2</v>
      </c>
      <c r="Q36" s="97">
        <v>20</v>
      </c>
    </row>
    <row r="37" spans="2:17" ht="13.5" thickBot="1">
      <c r="B37" s="51">
        <v>22</v>
      </c>
      <c r="C37" s="51">
        <v>124</v>
      </c>
      <c r="D37" s="52" t="s">
        <v>220</v>
      </c>
      <c r="E37" s="51">
        <v>94</v>
      </c>
      <c r="F37" s="54">
        <v>406</v>
      </c>
      <c r="G37" s="54" t="s">
        <v>216</v>
      </c>
      <c r="H37" s="55">
        <v>0.00486111111111111</v>
      </c>
      <c r="I37" s="74">
        <v>0.027577546296296298</v>
      </c>
      <c r="J37" s="57">
        <f t="shared" si="0"/>
        <v>0.022716435185185187</v>
      </c>
      <c r="K37" s="58">
        <v>1</v>
      </c>
      <c r="L37" s="58">
        <v>3</v>
      </c>
      <c r="M37" s="57">
        <f t="shared" si="1"/>
        <v>0.022716435185185187</v>
      </c>
      <c r="N37" s="60">
        <f t="shared" si="2"/>
        <v>0.007928240740740743</v>
      </c>
      <c r="O37" s="61"/>
      <c r="P37" s="76">
        <v>2</v>
      </c>
      <c r="Q37" s="98">
        <v>19</v>
      </c>
    </row>
    <row r="41" spans="11:13" ht="12.75">
      <c r="K41" s="77" t="s">
        <v>79</v>
      </c>
      <c r="L41" s="77"/>
      <c r="M41" s="106"/>
    </row>
    <row r="42" spans="11:13" ht="12.75">
      <c r="K42" s="77"/>
      <c r="L42" s="77"/>
      <c r="M42" s="106"/>
    </row>
    <row r="43" spans="11:14" ht="12.75">
      <c r="K43" s="125" t="s">
        <v>80</v>
      </c>
      <c r="L43" s="125"/>
      <c r="M43" s="125"/>
      <c r="N43" s="125"/>
    </row>
  </sheetData>
  <mergeCells count="7">
    <mergeCell ref="K43:N43"/>
    <mergeCell ref="A3:P3"/>
    <mergeCell ref="A6:P6"/>
    <mergeCell ref="A8:P8"/>
    <mergeCell ref="K14:L14"/>
    <mergeCell ref="A5:P5"/>
    <mergeCell ref="A4:P4"/>
  </mergeCells>
  <printOptions horizontalCentered="1"/>
  <pageMargins left="0.5905511811023623" right="0" top="0.984251968503937" bottom="0" header="0" footer="0"/>
  <pageSetup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54"/>
  <sheetViews>
    <sheetView showGridLines="0" workbookViewId="0" topLeftCell="A13">
      <selection activeCell="Y26" sqref="Y26"/>
    </sheetView>
  </sheetViews>
  <sheetFormatPr defaultColWidth="9.00390625" defaultRowHeight="12.75"/>
  <cols>
    <col min="1" max="1" width="0.74609375" style="0" customWidth="1"/>
    <col min="2" max="2" width="3.125" style="0" customWidth="1"/>
    <col min="3" max="3" width="4.00390625" style="89" customWidth="1"/>
    <col min="4" max="4" width="22.25390625" style="0" customWidth="1"/>
    <col min="5" max="5" width="2.75390625" style="89" customWidth="1"/>
    <col min="6" max="6" width="5.25390625" style="89" customWidth="1"/>
    <col min="7" max="7" width="28.25390625" style="0" customWidth="1"/>
    <col min="8" max="8" width="10.375" style="0" hidden="1" customWidth="1"/>
    <col min="9" max="9" width="11.625" style="0" hidden="1" customWidth="1"/>
    <col min="10" max="10" width="8.00390625" style="11" hidden="1" customWidth="1"/>
    <col min="11" max="11" width="2.75390625" style="0" customWidth="1"/>
    <col min="12" max="12" width="3.00390625" style="0" customWidth="1"/>
    <col min="13" max="13" width="10.75390625" style="0" customWidth="1"/>
    <col min="14" max="14" width="8.125" style="11" customWidth="1"/>
    <col min="15" max="15" width="2.375" style="0" customWidth="1"/>
    <col min="16" max="16" width="3.125" style="0" customWidth="1"/>
  </cols>
  <sheetData>
    <row r="2" spans="1:16" ht="23.2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0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7.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23.25" customHeight="1">
      <c r="A5" s="115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2" ht="18">
      <c r="A6" s="1"/>
      <c r="B6" s="2"/>
      <c r="C6" s="87"/>
      <c r="D6" s="2"/>
      <c r="E6" s="88"/>
      <c r="F6" s="88"/>
      <c r="G6" s="2"/>
      <c r="H6" s="3"/>
      <c r="I6" s="3"/>
      <c r="J6" s="4"/>
      <c r="K6" s="3"/>
      <c r="L6" s="3"/>
    </row>
    <row r="7" spans="1:16" ht="18">
      <c r="A7" s="115" t="s">
        <v>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3" ht="14.25" customHeight="1">
      <c r="A8" s="3"/>
      <c r="B8" s="3"/>
      <c r="C8" s="88"/>
      <c r="D8" s="3"/>
      <c r="E8" s="88"/>
      <c r="F8" s="88"/>
      <c r="G8" s="3"/>
      <c r="H8" s="3"/>
      <c r="I8" s="3"/>
      <c r="J8" s="4"/>
      <c r="K8" s="3"/>
      <c r="L8" s="3"/>
      <c r="M8" s="7"/>
    </row>
    <row r="9" spans="2:12" ht="15.75">
      <c r="B9" s="10" t="s">
        <v>120</v>
      </c>
      <c r="D9" s="12"/>
      <c r="G9" s="13"/>
      <c r="H9" s="13"/>
      <c r="I9" s="13"/>
      <c r="J9" s="14"/>
      <c r="K9" s="13"/>
      <c r="L9" s="13"/>
    </row>
    <row r="10" spans="2:6" ht="15.75">
      <c r="B10" s="12"/>
      <c r="C10" s="90"/>
      <c r="D10" s="10"/>
      <c r="E10" s="90"/>
      <c r="F10" s="90"/>
    </row>
    <row r="11" spans="2:15" ht="15.75">
      <c r="B11" s="10" t="s">
        <v>121</v>
      </c>
      <c r="C11" s="10"/>
      <c r="D11" s="10"/>
      <c r="E11" s="10"/>
      <c r="F11" s="10"/>
      <c r="H11" s="10"/>
      <c r="I11" s="10"/>
      <c r="L11" s="10" t="s">
        <v>122</v>
      </c>
      <c r="N11"/>
      <c r="O11" s="10"/>
    </row>
    <row r="12" ht="13.5" thickBot="1"/>
    <row r="13" spans="2:16" ht="16.5" thickBot="1">
      <c r="B13" s="16" t="s">
        <v>7</v>
      </c>
      <c r="C13" s="91" t="s">
        <v>8</v>
      </c>
      <c r="D13" s="18" t="s">
        <v>9</v>
      </c>
      <c r="E13" s="92" t="s">
        <v>10</v>
      </c>
      <c r="F13" s="20" t="s">
        <v>8</v>
      </c>
      <c r="G13" s="18" t="s">
        <v>11</v>
      </c>
      <c r="H13" s="18" t="s">
        <v>12</v>
      </c>
      <c r="I13" s="21" t="s">
        <v>12</v>
      </c>
      <c r="J13" s="22" t="s">
        <v>12</v>
      </c>
      <c r="K13" s="124" t="s">
        <v>13</v>
      </c>
      <c r="L13" s="120"/>
      <c r="M13" s="18" t="s">
        <v>12</v>
      </c>
      <c r="N13" s="22" t="s">
        <v>14</v>
      </c>
      <c r="O13" s="93" t="s">
        <v>15</v>
      </c>
      <c r="P13" s="22" t="s">
        <v>123</v>
      </c>
    </row>
    <row r="14" spans="2:16" ht="16.5" thickBot="1">
      <c r="B14" s="24"/>
      <c r="C14" s="94"/>
      <c r="D14" s="26"/>
      <c r="E14" s="95"/>
      <c r="F14" s="28" t="s">
        <v>17</v>
      </c>
      <c r="G14" s="29" t="s">
        <v>18</v>
      </c>
      <c r="H14" s="26" t="s">
        <v>19</v>
      </c>
      <c r="I14" s="30" t="s">
        <v>20</v>
      </c>
      <c r="J14" s="31" t="s">
        <v>21</v>
      </c>
      <c r="K14" s="29" t="s">
        <v>22</v>
      </c>
      <c r="L14" s="29" t="s">
        <v>23</v>
      </c>
      <c r="M14" s="31" t="s">
        <v>24</v>
      </c>
      <c r="N14" s="31" t="s">
        <v>25</v>
      </c>
      <c r="O14" s="81"/>
      <c r="P14" s="71" t="s">
        <v>26</v>
      </c>
    </row>
    <row r="15" spans="2:16" ht="12.75">
      <c r="B15" s="35">
        <v>1</v>
      </c>
      <c r="C15" s="35">
        <v>85</v>
      </c>
      <c r="D15" s="36" t="s">
        <v>124</v>
      </c>
      <c r="E15" s="35">
        <v>96</v>
      </c>
      <c r="F15" s="37" t="s">
        <v>125</v>
      </c>
      <c r="G15" s="96" t="s">
        <v>126</v>
      </c>
      <c r="H15" s="39">
        <v>0.0361111111111112</v>
      </c>
      <c r="I15" s="72">
        <v>0.04911342592592593</v>
      </c>
      <c r="J15" s="41">
        <f aca="true" t="shared" si="0" ref="J15:J42">I15-H15</f>
        <v>0.01300231481481473</v>
      </c>
      <c r="K15" s="42">
        <v>1</v>
      </c>
      <c r="L15" s="42">
        <v>4</v>
      </c>
      <c r="M15" s="73">
        <f aca="true" t="shared" si="1" ref="M15:M42">J15</f>
        <v>0.01300231481481473</v>
      </c>
      <c r="N15" s="44">
        <f aca="true" t="shared" si="2" ref="N15:N42">M15-M$15</f>
        <v>0</v>
      </c>
      <c r="O15" s="45" t="s">
        <v>39</v>
      </c>
      <c r="P15" s="97">
        <v>15</v>
      </c>
    </row>
    <row r="16" spans="2:16" ht="12.75">
      <c r="B16" s="35">
        <v>2</v>
      </c>
      <c r="C16" s="35">
        <v>73</v>
      </c>
      <c r="D16" s="36" t="s">
        <v>127</v>
      </c>
      <c r="E16" s="35">
        <v>95</v>
      </c>
      <c r="F16" s="37" t="s">
        <v>128</v>
      </c>
      <c r="G16" s="49" t="s">
        <v>38</v>
      </c>
      <c r="H16" s="39">
        <v>0.03194444444444445</v>
      </c>
      <c r="I16" s="72">
        <v>0.04512152777777778</v>
      </c>
      <c r="J16" s="41">
        <f t="shared" si="0"/>
        <v>0.013177083333333332</v>
      </c>
      <c r="K16" s="42">
        <v>3</v>
      </c>
      <c r="L16" s="42">
        <v>4</v>
      </c>
      <c r="M16" s="73">
        <f t="shared" si="1"/>
        <v>0.013177083333333332</v>
      </c>
      <c r="N16" s="44">
        <f t="shared" si="2"/>
        <v>0.0001747685185186018</v>
      </c>
      <c r="O16" s="45" t="s">
        <v>39</v>
      </c>
      <c r="P16" s="97">
        <v>14</v>
      </c>
    </row>
    <row r="17" spans="2:16" ht="12.75">
      <c r="B17" s="35">
        <v>3</v>
      </c>
      <c r="C17" s="35">
        <v>98</v>
      </c>
      <c r="D17" s="36" t="s">
        <v>129</v>
      </c>
      <c r="E17" s="35">
        <v>96</v>
      </c>
      <c r="F17" s="37" t="s">
        <v>130</v>
      </c>
      <c r="G17" s="49" t="s">
        <v>38</v>
      </c>
      <c r="H17" s="39">
        <v>0.0406250000000001</v>
      </c>
      <c r="I17" s="72">
        <v>0.053822916666666665</v>
      </c>
      <c r="J17" s="41">
        <f t="shared" si="0"/>
        <v>0.013197916666666566</v>
      </c>
      <c r="K17" s="42">
        <v>3</v>
      </c>
      <c r="L17" s="42">
        <v>0</v>
      </c>
      <c r="M17" s="73">
        <f t="shared" si="1"/>
        <v>0.013197916666666566</v>
      </c>
      <c r="N17" s="44">
        <f t="shared" si="2"/>
        <v>0.0001956018518518357</v>
      </c>
      <c r="O17" s="45" t="s">
        <v>39</v>
      </c>
      <c r="P17" s="97">
        <v>13</v>
      </c>
    </row>
    <row r="18" spans="2:16" ht="12.75">
      <c r="B18" s="35">
        <v>4</v>
      </c>
      <c r="C18" s="35">
        <v>99</v>
      </c>
      <c r="D18" s="36" t="s">
        <v>131</v>
      </c>
      <c r="E18" s="35">
        <v>95</v>
      </c>
      <c r="F18" s="37" t="s">
        <v>132</v>
      </c>
      <c r="G18" s="49" t="s">
        <v>38</v>
      </c>
      <c r="H18" s="39">
        <v>0.0409722222222224</v>
      </c>
      <c r="I18" s="72">
        <v>0.05436111111111111</v>
      </c>
      <c r="J18" s="41">
        <f t="shared" si="0"/>
        <v>0.013388888888888707</v>
      </c>
      <c r="K18" s="42">
        <v>3</v>
      </c>
      <c r="L18" s="42">
        <v>1</v>
      </c>
      <c r="M18" s="73">
        <f t="shared" si="1"/>
        <v>0.013388888888888707</v>
      </c>
      <c r="N18" s="44">
        <f t="shared" si="2"/>
        <v>0.00038657407407397676</v>
      </c>
      <c r="O18" s="45" t="s">
        <v>39</v>
      </c>
      <c r="P18" s="97">
        <v>12</v>
      </c>
    </row>
    <row r="19" spans="2:16" ht="12.75">
      <c r="B19" s="35">
        <v>5</v>
      </c>
      <c r="C19" s="35">
        <v>81</v>
      </c>
      <c r="D19" s="36" t="s">
        <v>133</v>
      </c>
      <c r="E19" s="35">
        <v>96</v>
      </c>
      <c r="F19" s="37" t="s">
        <v>134</v>
      </c>
      <c r="G19" s="49" t="s">
        <v>38</v>
      </c>
      <c r="H19" s="39">
        <v>0.0347222222222223</v>
      </c>
      <c r="I19" s="72">
        <v>0.048468750000000005</v>
      </c>
      <c r="J19" s="41">
        <f t="shared" si="0"/>
        <v>0.013746527777777705</v>
      </c>
      <c r="K19" s="42">
        <v>3</v>
      </c>
      <c r="L19" s="42">
        <v>3</v>
      </c>
      <c r="M19" s="73">
        <f t="shared" si="1"/>
        <v>0.013746527777777705</v>
      </c>
      <c r="N19" s="44">
        <f t="shared" si="2"/>
        <v>0.0007442129629629743</v>
      </c>
      <c r="O19" s="45" t="s">
        <v>39</v>
      </c>
      <c r="P19" s="97">
        <v>11</v>
      </c>
    </row>
    <row r="20" spans="2:16" ht="12.75">
      <c r="B20" s="35">
        <v>6</v>
      </c>
      <c r="C20" s="35">
        <v>87</v>
      </c>
      <c r="D20" s="36" t="s">
        <v>135</v>
      </c>
      <c r="E20" s="35">
        <v>95</v>
      </c>
      <c r="F20" s="37" t="s">
        <v>136</v>
      </c>
      <c r="G20" s="49" t="s">
        <v>137</v>
      </c>
      <c r="H20" s="39">
        <v>0.0368055555555556</v>
      </c>
      <c r="I20" s="72">
        <v>0.050553240740740746</v>
      </c>
      <c r="J20" s="41">
        <f t="shared" si="0"/>
        <v>0.013747685185185148</v>
      </c>
      <c r="K20" s="42">
        <v>2</v>
      </c>
      <c r="L20" s="42">
        <v>5</v>
      </c>
      <c r="M20" s="73">
        <f t="shared" si="1"/>
        <v>0.013747685185185148</v>
      </c>
      <c r="N20" s="44">
        <f t="shared" si="2"/>
        <v>0.000745370370370417</v>
      </c>
      <c r="O20" s="45" t="s">
        <v>39</v>
      </c>
      <c r="P20" s="97">
        <v>10</v>
      </c>
    </row>
    <row r="21" spans="2:16" ht="12.75">
      <c r="B21" s="35">
        <v>7</v>
      </c>
      <c r="C21" s="35">
        <v>72</v>
      </c>
      <c r="D21" s="36" t="s">
        <v>138</v>
      </c>
      <c r="E21" s="35">
        <v>95</v>
      </c>
      <c r="F21" s="37" t="s">
        <v>139</v>
      </c>
      <c r="G21" s="49" t="s">
        <v>43</v>
      </c>
      <c r="H21" s="39">
        <v>0.03159722222222222</v>
      </c>
      <c r="I21" s="72">
        <v>0.04547337962962963</v>
      </c>
      <c r="J21" s="41">
        <f t="shared" si="0"/>
        <v>0.013876157407407406</v>
      </c>
      <c r="K21" s="42">
        <v>3</v>
      </c>
      <c r="L21" s="42">
        <v>3</v>
      </c>
      <c r="M21" s="73">
        <f t="shared" si="1"/>
        <v>0.013876157407407406</v>
      </c>
      <c r="N21" s="44">
        <f t="shared" si="2"/>
        <v>0.000873842592592676</v>
      </c>
      <c r="O21" s="45" t="s">
        <v>53</v>
      </c>
      <c r="P21" s="97">
        <v>9</v>
      </c>
    </row>
    <row r="22" spans="2:16" ht="12.75">
      <c r="B22" s="35">
        <v>8</v>
      </c>
      <c r="C22" s="35">
        <v>95</v>
      </c>
      <c r="D22" s="36" t="s">
        <v>140</v>
      </c>
      <c r="E22" s="35">
        <v>96</v>
      </c>
      <c r="F22" s="37" t="s">
        <v>141</v>
      </c>
      <c r="G22" s="96" t="s">
        <v>126</v>
      </c>
      <c r="H22" s="39">
        <v>0.0395833333333335</v>
      </c>
      <c r="I22" s="72">
        <v>0.05351273148148148</v>
      </c>
      <c r="J22" s="41">
        <f t="shared" si="0"/>
        <v>0.013929398148147983</v>
      </c>
      <c r="K22" s="42">
        <v>3</v>
      </c>
      <c r="L22" s="42">
        <v>1</v>
      </c>
      <c r="M22" s="73">
        <f t="shared" si="1"/>
        <v>0.013929398148147983</v>
      </c>
      <c r="N22" s="44">
        <f t="shared" si="2"/>
        <v>0.000927083333333252</v>
      </c>
      <c r="O22" s="45" t="s">
        <v>53</v>
      </c>
      <c r="P22" s="97">
        <v>8</v>
      </c>
    </row>
    <row r="23" spans="2:16" ht="12.75">
      <c r="B23" s="35">
        <v>9</v>
      </c>
      <c r="C23" s="35">
        <v>88</v>
      </c>
      <c r="D23" s="36" t="s">
        <v>142</v>
      </c>
      <c r="E23" s="35">
        <v>95</v>
      </c>
      <c r="F23" s="37" t="s">
        <v>143</v>
      </c>
      <c r="G23" s="49" t="s">
        <v>59</v>
      </c>
      <c r="H23" s="39">
        <v>0.0371527777777779</v>
      </c>
      <c r="I23" s="72">
        <v>0.05119328703703704</v>
      </c>
      <c r="J23" s="41">
        <f t="shared" si="0"/>
        <v>0.014040509259259135</v>
      </c>
      <c r="K23" s="42">
        <v>1</v>
      </c>
      <c r="L23" s="42">
        <v>2</v>
      </c>
      <c r="M23" s="73">
        <f t="shared" si="1"/>
        <v>0.014040509259259135</v>
      </c>
      <c r="N23" s="44">
        <f t="shared" si="2"/>
        <v>0.0010381944444444041</v>
      </c>
      <c r="O23" s="45" t="s">
        <v>53</v>
      </c>
      <c r="P23" s="97">
        <v>7</v>
      </c>
    </row>
    <row r="24" spans="2:16" ht="12.75">
      <c r="B24" s="35">
        <v>10</v>
      </c>
      <c r="C24" s="35">
        <v>91</v>
      </c>
      <c r="D24" s="36" t="s">
        <v>144</v>
      </c>
      <c r="E24" s="35">
        <v>95</v>
      </c>
      <c r="F24" s="37" t="s">
        <v>145</v>
      </c>
      <c r="G24" s="49" t="s">
        <v>146</v>
      </c>
      <c r="H24" s="39">
        <v>0.0381944444444446</v>
      </c>
      <c r="I24" s="72">
        <v>0.05260416666666667</v>
      </c>
      <c r="J24" s="41">
        <f t="shared" si="0"/>
        <v>0.014409722222222067</v>
      </c>
      <c r="K24" s="42">
        <v>2</v>
      </c>
      <c r="L24" s="42">
        <v>4</v>
      </c>
      <c r="M24" s="73">
        <f t="shared" si="1"/>
        <v>0.014409722222222067</v>
      </c>
      <c r="N24" s="44">
        <f t="shared" si="2"/>
        <v>0.0014074074074073364</v>
      </c>
      <c r="O24" s="45" t="s">
        <v>53</v>
      </c>
      <c r="P24" s="97">
        <v>6</v>
      </c>
    </row>
    <row r="25" spans="2:16" ht="12.75">
      <c r="B25" s="35">
        <v>11</v>
      </c>
      <c r="C25" s="35">
        <v>71</v>
      </c>
      <c r="D25" s="36" t="s">
        <v>147</v>
      </c>
      <c r="E25" s="35">
        <v>96</v>
      </c>
      <c r="F25" s="37" t="s">
        <v>148</v>
      </c>
      <c r="G25" s="49" t="s">
        <v>59</v>
      </c>
      <c r="H25" s="39">
        <v>0.03125</v>
      </c>
      <c r="I25" s="72">
        <v>0.04596875</v>
      </c>
      <c r="J25" s="41">
        <f t="shared" si="0"/>
        <v>0.014718750000000003</v>
      </c>
      <c r="K25" s="42">
        <v>3</v>
      </c>
      <c r="L25" s="42">
        <v>5</v>
      </c>
      <c r="M25" s="73">
        <f t="shared" si="1"/>
        <v>0.014718750000000003</v>
      </c>
      <c r="N25" s="44">
        <f t="shared" si="2"/>
        <v>0.0017164351851852722</v>
      </c>
      <c r="O25" s="45" t="s">
        <v>53</v>
      </c>
      <c r="P25" s="97">
        <v>5</v>
      </c>
    </row>
    <row r="26" spans="2:16" ht="12.75">
      <c r="B26" s="35">
        <v>12</v>
      </c>
      <c r="C26" s="35">
        <v>77</v>
      </c>
      <c r="D26" s="36" t="s">
        <v>149</v>
      </c>
      <c r="E26" s="35">
        <v>95</v>
      </c>
      <c r="F26" s="37" t="s">
        <v>150</v>
      </c>
      <c r="G26" s="49" t="s">
        <v>32</v>
      </c>
      <c r="H26" s="39">
        <v>0.0333333333333334</v>
      </c>
      <c r="I26" s="72">
        <v>0.04806944444444444</v>
      </c>
      <c r="J26" s="41">
        <f t="shared" si="0"/>
        <v>0.01473611111111104</v>
      </c>
      <c r="K26" s="42">
        <v>3</v>
      </c>
      <c r="L26" s="42">
        <v>4</v>
      </c>
      <c r="M26" s="73">
        <f t="shared" si="1"/>
        <v>0.01473611111111104</v>
      </c>
      <c r="N26" s="44">
        <f t="shared" si="2"/>
        <v>0.0017337962962963097</v>
      </c>
      <c r="O26" s="45" t="s">
        <v>53</v>
      </c>
      <c r="P26" s="97">
        <v>4</v>
      </c>
    </row>
    <row r="27" spans="2:16" ht="12.75">
      <c r="B27" s="35">
        <v>13</v>
      </c>
      <c r="C27" s="35">
        <v>82</v>
      </c>
      <c r="D27" s="36" t="s">
        <v>151</v>
      </c>
      <c r="E27" s="35">
        <v>96</v>
      </c>
      <c r="F27" s="37" t="s">
        <v>152</v>
      </c>
      <c r="G27" s="96" t="s">
        <v>29</v>
      </c>
      <c r="H27" s="39">
        <v>0.0350694444444445</v>
      </c>
      <c r="I27" s="72">
        <v>0.049978009259259264</v>
      </c>
      <c r="J27" s="41">
        <f t="shared" si="0"/>
        <v>0.014908564814814763</v>
      </c>
      <c r="K27" s="42">
        <v>2</v>
      </c>
      <c r="L27" s="42">
        <v>3</v>
      </c>
      <c r="M27" s="73">
        <f t="shared" si="1"/>
        <v>0.014908564814814763</v>
      </c>
      <c r="N27" s="44">
        <f t="shared" si="2"/>
        <v>0.001906250000000033</v>
      </c>
      <c r="O27" s="45" t="s">
        <v>53</v>
      </c>
      <c r="P27" s="97">
        <v>3</v>
      </c>
    </row>
    <row r="28" spans="2:16" ht="12.75">
      <c r="B28" s="35">
        <v>14</v>
      </c>
      <c r="C28" s="35">
        <v>90</v>
      </c>
      <c r="D28" s="36" t="s">
        <v>153</v>
      </c>
      <c r="E28" s="35">
        <v>97</v>
      </c>
      <c r="F28" s="37" t="s">
        <v>154</v>
      </c>
      <c r="G28" s="96" t="s">
        <v>29</v>
      </c>
      <c r="H28" s="39">
        <v>0.0378472222222223</v>
      </c>
      <c r="I28" s="72">
        <v>0.05284490740740741</v>
      </c>
      <c r="J28" s="41">
        <f t="shared" si="0"/>
        <v>0.014997685185185107</v>
      </c>
      <c r="K28" s="42">
        <v>4</v>
      </c>
      <c r="L28" s="42">
        <v>5</v>
      </c>
      <c r="M28" s="73">
        <f t="shared" si="1"/>
        <v>0.014997685185185107</v>
      </c>
      <c r="N28" s="44">
        <f t="shared" si="2"/>
        <v>0.0019953703703703765</v>
      </c>
      <c r="O28" s="45" t="s">
        <v>53</v>
      </c>
      <c r="P28" s="97">
        <v>2</v>
      </c>
    </row>
    <row r="29" spans="2:16" ht="12.75">
      <c r="B29" s="35">
        <v>15</v>
      </c>
      <c r="C29" s="35">
        <v>86</v>
      </c>
      <c r="D29" s="36" t="s">
        <v>155</v>
      </c>
      <c r="E29" s="35">
        <v>95</v>
      </c>
      <c r="F29" s="37" t="s">
        <v>156</v>
      </c>
      <c r="G29" s="49" t="s">
        <v>38</v>
      </c>
      <c r="H29" s="39">
        <v>0.0364583333333334</v>
      </c>
      <c r="I29" s="72">
        <v>0.051842592592592586</v>
      </c>
      <c r="J29" s="41">
        <f t="shared" si="0"/>
        <v>0.015384259259259188</v>
      </c>
      <c r="K29" s="42">
        <v>2</v>
      </c>
      <c r="L29" s="42">
        <v>3</v>
      </c>
      <c r="M29" s="73">
        <f t="shared" si="1"/>
        <v>0.015384259259259188</v>
      </c>
      <c r="N29" s="44">
        <f t="shared" si="2"/>
        <v>0.0023819444444444574</v>
      </c>
      <c r="O29" s="45" t="s">
        <v>53</v>
      </c>
      <c r="P29" s="97">
        <v>2</v>
      </c>
    </row>
    <row r="30" spans="2:16" ht="12.75">
      <c r="B30" s="35">
        <v>16</v>
      </c>
      <c r="C30" s="35">
        <v>92</v>
      </c>
      <c r="D30" s="36" t="s">
        <v>157</v>
      </c>
      <c r="E30" s="35">
        <v>96</v>
      </c>
      <c r="F30" s="37" t="s">
        <v>158</v>
      </c>
      <c r="G30" s="96" t="s">
        <v>159</v>
      </c>
      <c r="H30" s="39">
        <v>0.0385416666666668</v>
      </c>
      <c r="I30" s="72">
        <v>0.054134259259259264</v>
      </c>
      <c r="J30" s="41">
        <f t="shared" si="0"/>
        <v>0.015592592592592464</v>
      </c>
      <c r="K30" s="42">
        <v>5</v>
      </c>
      <c r="L30" s="42">
        <v>3</v>
      </c>
      <c r="M30" s="73">
        <f t="shared" si="1"/>
        <v>0.015592592592592464</v>
      </c>
      <c r="N30" s="44">
        <f t="shared" si="2"/>
        <v>0.002590277777777733</v>
      </c>
      <c r="O30" s="45" t="s">
        <v>53</v>
      </c>
      <c r="P30" s="97">
        <v>2</v>
      </c>
    </row>
    <row r="31" spans="2:16" ht="12.75">
      <c r="B31" s="35">
        <v>17</v>
      </c>
      <c r="C31" s="35">
        <v>83</v>
      </c>
      <c r="D31" s="36" t="s">
        <v>160</v>
      </c>
      <c r="E31" s="35">
        <v>97</v>
      </c>
      <c r="F31" s="37">
        <v>314</v>
      </c>
      <c r="G31" s="96" t="s">
        <v>49</v>
      </c>
      <c r="H31" s="39">
        <v>0.0354166666666667</v>
      </c>
      <c r="I31" s="72">
        <v>0.05125</v>
      </c>
      <c r="J31" s="41">
        <f t="shared" si="0"/>
        <v>0.015833333333333297</v>
      </c>
      <c r="K31" s="42">
        <v>4</v>
      </c>
      <c r="L31" s="42">
        <v>5</v>
      </c>
      <c r="M31" s="73">
        <f t="shared" si="1"/>
        <v>0.015833333333333297</v>
      </c>
      <c r="N31" s="44">
        <f t="shared" si="2"/>
        <v>0.002831018518518566</v>
      </c>
      <c r="O31" s="45" t="s">
        <v>53</v>
      </c>
      <c r="P31" s="97">
        <v>2</v>
      </c>
    </row>
    <row r="32" spans="2:16" ht="12.75">
      <c r="B32" s="35">
        <v>18</v>
      </c>
      <c r="C32" s="35">
        <v>96</v>
      </c>
      <c r="D32" s="36" t="s">
        <v>161</v>
      </c>
      <c r="E32" s="35">
        <v>96</v>
      </c>
      <c r="F32" s="37" t="s">
        <v>162</v>
      </c>
      <c r="G32" s="49" t="s">
        <v>38</v>
      </c>
      <c r="H32" s="39">
        <v>0.0399305555555557</v>
      </c>
      <c r="I32" s="72">
        <v>0.0558136574074074</v>
      </c>
      <c r="J32" s="41">
        <f t="shared" si="0"/>
        <v>0.015883101851851704</v>
      </c>
      <c r="K32" s="42">
        <v>3</v>
      </c>
      <c r="L32" s="42">
        <v>3</v>
      </c>
      <c r="M32" s="73">
        <f t="shared" si="1"/>
        <v>0.015883101851851704</v>
      </c>
      <c r="N32" s="44">
        <f t="shared" si="2"/>
        <v>0.0028807870370369734</v>
      </c>
      <c r="O32" s="45" t="s">
        <v>53</v>
      </c>
      <c r="P32" s="97">
        <v>2</v>
      </c>
    </row>
    <row r="33" spans="2:16" ht="12.75">
      <c r="B33" s="35">
        <v>19</v>
      </c>
      <c r="C33" s="35">
        <v>76</v>
      </c>
      <c r="D33" s="36" t="s">
        <v>163</v>
      </c>
      <c r="E33" s="35">
        <v>96</v>
      </c>
      <c r="F33" s="37" t="s">
        <v>164</v>
      </c>
      <c r="G33" s="49" t="s">
        <v>95</v>
      </c>
      <c r="H33" s="39">
        <v>0.0329861111111111</v>
      </c>
      <c r="I33" s="72">
        <v>0.04904050925925926</v>
      </c>
      <c r="J33" s="41">
        <f t="shared" si="0"/>
        <v>0.016054398148148165</v>
      </c>
      <c r="K33" s="42">
        <v>5</v>
      </c>
      <c r="L33" s="42">
        <v>1</v>
      </c>
      <c r="M33" s="73">
        <f t="shared" si="1"/>
        <v>0.016054398148148165</v>
      </c>
      <c r="N33" s="44">
        <f t="shared" si="2"/>
        <v>0.0030520833333334343</v>
      </c>
      <c r="O33" s="45" t="s">
        <v>53</v>
      </c>
      <c r="P33" s="97">
        <v>2</v>
      </c>
    </row>
    <row r="34" spans="2:16" ht="12.75">
      <c r="B34" s="35">
        <v>20</v>
      </c>
      <c r="C34" s="35">
        <v>93</v>
      </c>
      <c r="D34" s="36" t="s">
        <v>165</v>
      </c>
      <c r="E34" s="35">
        <v>95</v>
      </c>
      <c r="F34" s="37"/>
      <c r="G34" s="49" t="s">
        <v>59</v>
      </c>
      <c r="H34" s="39">
        <v>0.038888888888889</v>
      </c>
      <c r="I34" s="72">
        <v>0.054960648148148154</v>
      </c>
      <c r="J34" s="41">
        <f t="shared" si="0"/>
        <v>0.016071759259259154</v>
      </c>
      <c r="K34" s="42">
        <v>3</v>
      </c>
      <c r="L34" s="42">
        <v>4</v>
      </c>
      <c r="M34" s="73">
        <f t="shared" si="1"/>
        <v>0.016071759259259154</v>
      </c>
      <c r="N34" s="44">
        <f t="shared" si="2"/>
        <v>0.0030694444444444233</v>
      </c>
      <c r="O34" s="45" t="s">
        <v>53</v>
      </c>
      <c r="P34" s="97">
        <v>1</v>
      </c>
    </row>
    <row r="35" spans="2:16" ht="12.75">
      <c r="B35" s="35">
        <v>21</v>
      </c>
      <c r="C35" s="35">
        <v>100</v>
      </c>
      <c r="D35" s="36" t="s">
        <v>166</v>
      </c>
      <c r="E35" s="35">
        <v>95</v>
      </c>
      <c r="F35" s="37" t="s">
        <v>167</v>
      </c>
      <c r="G35" s="49" t="s">
        <v>66</v>
      </c>
      <c r="H35" s="39">
        <v>0.0413194444444446</v>
      </c>
      <c r="I35" s="72">
        <v>0.05760763888888889</v>
      </c>
      <c r="J35" s="41">
        <f t="shared" si="0"/>
        <v>0.016288194444444286</v>
      </c>
      <c r="K35" s="42">
        <v>1</v>
      </c>
      <c r="L35" s="42">
        <v>3</v>
      </c>
      <c r="M35" s="73">
        <f t="shared" si="1"/>
        <v>0.016288194444444286</v>
      </c>
      <c r="N35" s="44">
        <f t="shared" si="2"/>
        <v>0.0032858796296295553</v>
      </c>
      <c r="O35" s="45" t="s">
        <v>53</v>
      </c>
      <c r="P35" s="97">
        <v>1</v>
      </c>
    </row>
    <row r="36" spans="2:16" ht="12.75">
      <c r="B36" s="35">
        <v>22</v>
      </c>
      <c r="C36" s="35">
        <v>79</v>
      </c>
      <c r="D36" s="36" t="s">
        <v>168</v>
      </c>
      <c r="E36" s="35">
        <v>96</v>
      </c>
      <c r="F36" s="37" t="s">
        <v>169</v>
      </c>
      <c r="G36" s="49" t="s">
        <v>59</v>
      </c>
      <c r="H36" s="39">
        <v>0.0340277777777778</v>
      </c>
      <c r="I36" s="72">
        <v>0.05044791666666667</v>
      </c>
      <c r="J36" s="41">
        <f t="shared" si="0"/>
        <v>0.016420138888888866</v>
      </c>
      <c r="K36" s="42">
        <v>2</v>
      </c>
      <c r="L36" s="42">
        <v>4</v>
      </c>
      <c r="M36" s="73">
        <f t="shared" si="1"/>
        <v>0.016420138888888866</v>
      </c>
      <c r="N36" s="44">
        <f t="shared" si="2"/>
        <v>0.0034178240740741356</v>
      </c>
      <c r="O36" s="45" t="s">
        <v>53</v>
      </c>
      <c r="P36" s="97">
        <v>1</v>
      </c>
    </row>
    <row r="37" spans="2:16" ht="12.75">
      <c r="B37" s="35">
        <v>23</v>
      </c>
      <c r="C37" s="35">
        <v>97</v>
      </c>
      <c r="D37" s="36" t="s">
        <v>170</v>
      </c>
      <c r="E37" s="35">
        <v>95</v>
      </c>
      <c r="F37" s="37" t="s">
        <v>171</v>
      </c>
      <c r="G37" s="49" t="s">
        <v>66</v>
      </c>
      <c r="H37" s="39">
        <v>0.0402777777777779</v>
      </c>
      <c r="I37" s="72">
        <v>0.05774074074074074</v>
      </c>
      <c r="J37" s="41">
        <f t="shared" si="0"/>
        <v>0.01746296296296284</v>
      </c>
      <c r="K37" s="42">
        <v>1</v>
      </c>
      <c r="L37" s="42">
        <v>3</v>
      </c>
      <c r="M37" s="73">
        <f t="shared" si="1"/>
        <v>0.01746296296296284</v>
      </c>
      <c r="N37" s="44">
        <f t="shared" si="2"/>
        <v>0.0044606481481481094</v>
      </c>
      <c r="O37" s="45" t="s">
        <v>53</v>
      </c>
      <c r="P37" s="97">
        <v>1</v>
      </c>
    </row>
    <row r="38" spans="2:16" ht="12.75">
      <c r="B38" s="35">
        <v>24</v>
      </c>
      <c r="C38" s="35">
        <v>101</v>
      </c>
      <c r="D38" s="36" t="s">
        <v>172</v>
      </c>
      <c r="E38" s="35">
        <v>95</v>
      </c>
      <c r="F38" s="37" t="s">
        <v>173</v>
      </c>
      <c r="G38" s="49" t="s">
        <v>59</v>
      </c>
      <c r="H38" s="39">
        <v>0.0416666666666668</v>
      </c>
      <c r="I38" s="72">
        <v>0.059805555555555556</v>
      </c>
      <c r="J38" s="41">
        <f t="shared" si="0"/>
        <v>0.018138888888888753</v>
      </c>
      <c r="K38" s="42">
        <v>1</v>
      </c>
      <c r="L38" s="42">
        <v>4</v>
      </c>
      <c r="M38" s="73">
        <f t="shared" si="1"/>
        <v>0.018138888888888753</v>
      </c>
      <c r="N38" s="44">
        <f t="shared" si="2"/>
        <v>0.005136574074074023</v>
      </c>
      <c r="O38" s="45" t="s">
        <v>53</v>
      </c>
      <c r="P38" s="97">
        <v>1</v>
      </c>
    </row>
    <row r="39" spans="2:16" ht="12.75">
      <c r="B39" s="35">
        <v>25</v>
      </c>
      <c r="C39" s="35">
        <v>94</v>
      </c>
      <c r="D39" s="36" t="s">
        <v>174</v>
      </c>
      <c r="E39" s="35">
        <v>96</v>
      </c>
      <c r="F39" s="37" t="s">
        <v>175</v>
      </c>
      <c r="G39" s="49" t="s">
        <v>59</v>
      </c>
      <c r="H39" s="39">
        <v>0.0392361111111112</v>
      </c>
      <c r="I39" s="72">
        <v>0.05768634259259259</v>
      </c>
      <c r="J39" s="41">
        <f t="shared" si="0"/>
        <v>0.018450231481481387</v>
      </c>
      <c r="K39" s="42">
        <v>2</v>
      </c>
      <c r="L39" s="42">
        <v>3</v>
      </c>
      <c r="M39" s="73">
        <f t="shared" si="1"/>
        <v>0.018450231481481387</v>
      </c>
      <c r="N39" s="44">
        <f t="shared" si="2"/>
        <v>0.0054479166666666565</v>
      </c>
      <c r="O39" s="45" t="s">
        <v>53</v>
      </c>
      <c r="P39" s="97">
        <v>1</v>
      </c>
    </row>
    <row r="40" spans="2:16" ht="12.75">
      <c r="B40" s="35">
        <v>26</v>
      </c>
      <c r="C40" s="35">
        <v>74</v>
      </c>
      <c r="D40" s="36" t="s">
        <v>176</v>
      </c>
      <c r="E40" s="35">
        <v>96</v>
      </c>
      <c r="F40" s="37" t="s">
        <v>177</v>
      </c>
      <c r="G40" s="96" t="s">
        <v>178</v>
      </c>
      <c r="H40" s="39">
        <v>0.0322916666666667</v>
      </c>
      <c r="I40" s="72">
        <v>0.051806712962962964</v>
      </c>
      <c r="J40" s="41">
        <f t="shared" si="0"/>
        <v>0.019515046296296266</v>
      </c>
      <c r="K40" s="42">
        <v>5</v>
      </c>
      <c r="L40" s="42">
        <v>4</v>
      </c>
      <c r="M40" s="73">
        <f t="shared" si="1"/>
        <v>0.019515046296296266</v>
      </c>
      <c r="N40" s="44">
        <f t="shared" si="2"/>
        <v>0.006512731481481536</v>
      </c>
      <c r="O40" s="45" t="s">
        <v>53</v>
      </c>
      <c r="P40" s="97">
        <v>1</v>
      </c>
    </row>
    <row r="41" spans="2:16" ht="12.75">
      <c r="B41" s="35">
        <v>27</v>
      </c>
      <c r="C41" s="35">
        <v>78</v>
      </c>
      <c r="D41" s="36" t="s">
        <v>179</v>
      </c>
      <c r="E41" s="35">
        <v>96</v>
      </c>
      <c r="F41" s="37" t="s">
        <v>180</v>
      </c>
      <c r="G41" s="49" t="s">
        <v>66</v>
      </c>
      <c r="H41" s="39">
        <v>0.0336805555555556</v>
      </c>
      <c r="I41" s="72">
        <v>0.053292824074074076</v>
      </c>
      <c r="J41" s="41">
        <f t="shared" si="0"/>
        <v>0.019612268518518473</v>
      </c>
      <c r="K41" s="42">
        <v>5</v>
      </c>
      <c r="L41" s="42">
        <v>5</v>
      </c>
      <c r="M41" s="73">
        <f t="shared" si="1"/>
        <v>0.019612268518518473</v>
      </c>
      <c r="N41" s="44">
        <f t="shared" si="2"/>
        <v>0.006609953703703743</v>
      </c>
      <c r="O41" s="45" t="s">
        <v>53</v>
      </c>
      <c r="P41" s="97">
        <v>1</v>
      </c>
    </row>
    <row r="42" spans="2:16" ht="13.5" thickBot="1">
      <c r="B42" s="51">
        <v>28</v>
      </c>
      <c r="C42" s="51">
        <v>75</v>
      </c>
      <c r="D42" s="52" t="s">
        <v>181</v>
      </c>
      <c r="E42" s="51">
        <v>95</v>
      </c>
      <c r="F42" s="53" t="s">
        <v>182</v>
      </c>
      <c r="G42" s="76" t="s">
        <v>66</v>
      </c>
      <c r="H42" s="55">
        <v>0.0326388888888889</v>
      </c>
      <c r="I42" s="74">
        <v>0.05404282407407407</v>
      </c>
      <c r="J42" s="57">
        <f t="shared" si="0"/>
        <v>0.02140393518518517</v>
      </c>
      <c r="K42" s="58">
        <v>4</v>
      </c>
      <c r="L42" s="58">
        <v>4</v>
      </c>
      <c r="M42" s="75">
        <f t="shared" si="1"/>
        <v>0.02140393518518517</v>
      </c>
      <c r="N42" s="60">
        <f t="shared" si="2"/>
        <v>0.008401620370370441</v>
      </c>
      <c r="O42" s="61" t="s">
        <v>53</v>
      </c>
      <c r="P42" s="98">
        <v>1</v>
      </c>
    </row>
    <row r="43" spans="3:5" ht="12.75">
      <c r="C43" s="11"/>
      <c r="D43" s="86"/>
      <c r="E43" s="11"/>
    </row>
    <row r="44" ht="12.75">
      <c r="D44" s="86" t="s">
        <v>117</v>
      </c>
    </row>
    <row r="45" spans="3:7" ht="12.75">
      <c r="C45" s="35">
        <v>80</v>
      </c>
      <c r="D45" s="36" t="s">
        <v>183</v>
      </c>
      <c r="E45" s="35">
        <v>95</v>
      </c>
      <c r="F45" s="37" t="s">
        <v>184</v>
      </c>
      <c r="G45" s="96" t="s">
        <v>159</v>
      </c>
    </row>
    <row r="46" spans="3:7" ht="12.75">
      <c r="C46" s="35">
        <v>89</v>
      </c>
      <c r="D46" s="36" t="s">
        <v>185</v>
      </c>
      <c r="E46" s="35">
        <v>96</v>
      </c>
      <c r="F46" s="37" t="s">
        <v>186</v>
      </c>
      <c r="G46" s="49" t="s">
        <v>32</v>
      </c>
    </row>
    <row r="48" ht="12.75">
      <c r="D48" s="66" t="s">
        <v>187</v>
      </c>
    </row>
    <row r="49" spans="3:7" ht="12.75">
      <c r="C49" s="35">
        <v>84</v>
      </c>
      <c r="D49" s="36" t="s">
        <v>188</v>
      </c>
      <c r="E49" s="35">
        <v>95</v>
      </c>
      <c r="F49" s="37" t="s">
        <v>189</v>
      </c>
      <c r="G49" s="49" t="s">
        <v>66</v>
      </c>
    </row>
    <row r="52" ht="12.75">
      <c r="L52" t="s">
        <v>79</v>
      </c>
    </row>
    <row r="54" ht="12.75">
      <c r="M54" t="s">
        <v>80</v>
      </c>
    </row>
  </sheetData>
  <mergeCells count="6">
    <mergeCell ref="A2:P2"/>
    <mergeCell ref="A5:P5"/>
    <mergeCell ref="A7:P7"/>
    <mergeCell ref="K13:L13"/>
    <mergeCell ref="A4:P4"/>
    <mergeCell ref="A3:P3"/>
  </mergeCells>
  <printOptions/>
  <pageMargins left="0.5905511811023623" right="0" top="0.984251968503937" bottom="0" header="0" footer="0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P44"/>
  <sheetViews>
    <sheetView showGridLines="0" workbookViewId="0" topLeftCell="A10">
      <selection activeCell="Y26" sqref="Y26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4.125" style="11" customWidth="1"/>
    <col min="4" max="4" width="23.00390625" style="0" customWidth="1"/>
    <col min="5" max="5" width="3.00390625" style="11" customWidth="1"/>
    <col min="6" max="6" width="4.75390625" style="11" customWidth="1"/>
    <col min="7" max="7" width="26.00390625" style="0" customWidth="1"/>
    <col min="8" max="8" width="10.625" style="0" hidden="1" customWidth="1"/>
    <col min="9" max="9" width="11.625" style="0" hidden="1" customWidth="1"/>
    <col min="10" max="10" width="10.125" style="0" hidden="1" customWidth="1"/>
    <col min="11" max="11" width="2.875" style="0" customWidth="1"/>
    <col min="12" max="12" width="2.75390625" style="0" customWidth="1"/>
    <col min="13" max="13" width="10.00390625" style="0" customWidth="1"/>
    <col min="14" max="14" width="8.25390625" style="108" customWidth="1"/>
    <col min="15" max="15" width="2.875" style="0" customWidth="1"/>
    <col min="16" max="16" width="3.25390625" style="0" customWidth="1"/>
  </cols>
  <sheetData>
    <row r="3" spans="1:16" ht="23.25" customHeight="1">
      <c r="A3" s="114" t="s">
        <v>242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23.2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23.25" customHeight="1">
      <c r="A5" s="130" t="s">
        <v>243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23.25" customHeight="1">
      <c r="A6" s="115" t="s">
        <v>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2" ht="18">
      <c r="A7" s="1"/>
      <c r="B7" s="2"/>
      <c r="C7" s="99"/>
      <c r="D7" s="2"/>
      <c r="E7" s="4"/>
      <c r="F7" s="4"/>
      <c r="G7" s="2"/>
      <c r="H7" s="3"/>
      <c r="I7" s="3"/>
      <c r="J7" s="3"/>
      <c r="K7" s="3"/>
      <c r="L7" s="3"/>
    </row>
    <row r="8" spans="1:16" ht="18">
      <c r="A8" s="115" t="s">
        <v>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</row>
    <row r="9" spans="1:13" ht="14.25" customHeight="1">
      <c r="A9" s="3"/>
      <c r="B9" s="3"/>
      <c r="C9" s="4"/>
      <c r="D9" s="3"/>
      <c r="E9" s="4"/>
      <c r="F9" s="4"/>
      <c r="G9" s="3"/>
      <c r="H9" s="3"/>
      <c r="I9" s="3"/>
      <c r="J9" s="3"/>
      <c r="K9" s="3"/>
      <c r="L9" s="3"/>
      <c r="M9" s="7"/>
    </row>
    <row r="10" spans="2:12" ht="15.75">
      <c r="B10" s="10" t="s">
        <v>244</v>
      </c>
      <c r="D10" s="12"/>
      <c r="G10" s="13"/>
      <c r="H10" s="13"/>
      <c r="I10" s="13"/>
      <c r="J10" s="13"/>
      <c r="K10" s="13"/>
      <c r="L10" s="13"/>
    </row>
    <row r="11" spans="2:6" ht="15.75">
      <c r="B11" s="12"/>
      <c r="C11" s="14"/>
      <c r="D11" s="10"/>
      <c r="E11" s="14"/>
      <c r="F11" s="14"/>
    </row>
    <row r="12" spans="2:11" ht="15.75">
      <c r="B12" s="10" t="s">
        <v>245</v>
      </c>
      <c r="C12" s="10"/>
      <c r="D12" s="10"/>
      <c r="E12" s="10"/>
      <c r="F12" s="10"/>
      <c r="H12" s="10"/>
      <c r="I12" s="10"/>
      <c r="K12" s="10" t="s">
        <v>246</v>
      </c>
    </row>
    <row r="13" ht="13.5" thickBot="1"/>
    <row r="14" spans="2:16" ht="16.5" thickBot="1">
      <c r="B14" s="16" t="s">
        <v>7</v>
      </c>
      <c r="C14" s="17" t="s">
        <v>8</v>
      </c>
      <c r="D14" s="18" t="s">
        <v>9</v>
      </c>
      <c r="E14" s="93" t="s">
        <v>10</v>
      </c>
      <c r="F14" s="20" t="s">
        <v>8</v>
      </c>
      <c r="G14" s="18" t="s">
        <v>11</v>
      </c>
      <c r="H14" s="18" t="s">
        <v>12</v>
      </c>
      <c r="I14" s="21" t="s">
        <v>12</v>
      </c>
      <c r="J14" s="18" t="s">
        <v>12</v>
      </c>
      <c r="K14" s="116" t="s">
        <v>13</v>
      </c>
      <c r="L14" s="117"/>
      <c r="M14" s="18" t="s">
        <v>12</v>
      </c>
      <c r="N14" s="22" t="s">
        <v>112</v>
      </c>
      <c r="O14" s="68" t="s">
        <v>15</v>
      </c>
      <c r="P14" s="22" t="s">
        <v>16</v>
      </c>
    </row>
    <row r="15" spans="2:16" ht="16.5" thickBot="1">
      <c r="B15" s="24"/>
      <c r="C15" s="25"/>
      <c r="D15" s="26"/>
      <c r="E15" s="70"/>
      <c r="F15" s="28" t="s">
        <v>17</v>
      </c>
      <c r="G15" s="29" t="s">
        <v>18</v>
      </c>
      <c r="H15" s="26" t="s">
        <v>19</v>
      </c>
      <c r="I15" s="30" t="s">
        <v>20</v>
      </c>
      <c r="J15" s="26" t="s">
        <v>21</v>
      </c>
      <c r="K15" s="107" t="s">
        <v>22</v>
      </c>
      <c r="L15" s="107" t="s">
        <v>23</v>
      </c>
      <c r="M15" s="31" t="s">
        <v>24</v>
      </c>
      <c r="N15" s="31" t="s">
        <v>113</v>
      </c>
      <c r="O15" s="81"/>
      <c r="P15" s="31" t="s">
        <v>26</v>
      </c>
    </row>
    <row r="16" spans="1:16" ht="12.75">
      <c r="A16" s="109"/>
      <c r="B16" s="35">
        <v>1</v>
      </c>
      <c r="C16" s="35">
        <v>161</v>
      </c>
      <c r="D16" s="36" t="s">
        <v>247</v>
      </c>
      <c r="E16" s="35">
        <v>95</v>
      </c>
      <c r="F16" s="47" t="s">
        <v>248</v>
      </c>
      <c r="G16" s="47" t="s">
        <v>32</v>
      </c>
      <c r="H16" s="39">
        <v>0.020833333333333332</v>
      </c>
      <c r="I16" s="72">
        <v>0.03224305555555556</v>
      </c>
      <c r="J16" s="72">
        <f aca="true" t="shared" si="0" ref="J16:J35">I16-H16</f>
        <v>0.011409722222222227</v>
      </c>
      <c r="K16" s="42">
        <v>0</v>
      </c>
      <c r="L16" s="42">
        <v>2</v>
      </c>
      <c r="M16" s="73">
        <f aca="true" t="shared" si="1" ref="M16:M35">J16</f>
        <v>0.011409722222222227</v>
      </c>
      <c r="N16" s="44">
        <f aca="true" t="shared" si="2" ref="N16:N35">M16-M$16</f>
        <v>0</v>
      </c>
      <c r="O16" s="45" t="s">
        <v>39</v>
      </c>
      <c r="P16" s="97">
        <v>15</v>
      </c>
    </row>
    <row r="17" spans="1:16" ht="12.75">
      <c r="A17" s="109"/>
      <c r="B17" s="35">
        <v>2</v>
      </c>
      <c r="C17" s="35">
        <v>180</v>
      </c>
      <c r="D17" s="36" t="s">
        <v>249</v>
      </c>
      <c r="E17" s="35">
        <v>96</v>
      </c>
      <c r="F17" s="47" t="s">
        <v>250</v>
      </c>
      <c r="G17" s="38" t="s">
        <v>29</v>
      </c>
      <c r="H17" s="39">
        <v>0.0274305555555557</v>
      </c>
      <c r="I17" s="73">
        <v>0.03941087962962963</v>
      </c>
      <c r="J17" s="72">
        <f t="shared" si="0"/>
        <v>0.011980324074073928</v>
      </c>
      <c r="K17" s="42">
        <v>2</v>
      </c>
      <c r="L17" s="42">
        <v>2</v>
      </c>
      <c r="M17" s="73">
        <f t="shared" si="1"/>
        <v>0.011980324074073928</v>
      </c>
      <c r="N17" s="44">
        <f t="shared" si="2"/>
        <v>0.0005706018518517007</v>
      </c>
      <c r="O17" s="45" t="s">
        <v>39</v>
      </c>
      <c r="P17" s="97">
        <v>14</v>
      </c>
    </row>
    <row r="18" spans="1:16" ht="12.75">
      <c r="A18" s="109"/>
      <c r="B18" s="35">
        <v>3</v>
      </c>
      <c r="C18" s="35">
        <v>165</v>
      </c>
      <c r="D18" s="36" t="s">
        <v>251</v>
      </c>
      <c r="E18" s="35">
        <v>97</v>
      </c>
      <c r="F18" s="47" t="s">
        <v>252</v>
      </c>
      <c r="G18" s="38" t="s">
        <v>29</v>
      </c>
      <c r="H18" s="39">
        <v>0.0222222222222222</v>
      </c>
      <c r="I18" s="72">
        <v>0.03455092592592592</v>
      </c>
      <c r="J18" s="72">
        <f t="shared" si="0"/>
        <v>0.012328703703703724</v>
      </c>
      <c r="K18" s="42">
        <v>0</v>
      </c>
      <c r="L18" s="42">
        <v>2</v>
      </c>
      <c r="M18" s="73">
        <f t="shared" si="1"/>
        <v>0.012328703703703724</v>
      </c>
      <c r="N18" s="44">
        <f t="shared" si="2"/>
        <v>0.0009189814814814963</v>
      </c>
      <c r="O18" s="45" t="s">
        <v>39</v>
      </c>
      <c r="P18" s="97">
        <v>13</v>
      </c>
    </row>
    <row r="19" spans="1:16" ht="12.75">
      <c r="A19" s="109"/>
      <c r="B19" s="35">
        <v>4</v>
      </c>
      <c r="C19" s="35">
        <v>162</v>
      </c>
      <c r="D19" s="36" t="s">
        <v>253</v>
      </c>
      <c r="E19" s="35">
        <v>95</v>
      </c>
      <c r="F19" s="47" t="s">
        <v>254</v>
      </c>
      <c r="G19" s="47" t="s">
        <v>95</v>
      </c>
      <c r="H19" s="39">
        <v>0.021180555555555553</v>
      </c>
      <c r="I19" s="72">
        <v>0.03371990740740741</v>
      </c>
      <c r="J19" s="72">
        <f t="shared" si="0"/>
        <v>0.012539351851851854</v>
      </c>
      <c r="K19" s="42">
        <v>2</v>
      </c>
      <c r="L19" s="42">
        <v>3</v>
      </c>
      <c r="M19" s="73">
        <f t="shared" si="1"/>
        <v>0.012539351851851854</v>
      </c>
      <c r="N19" s="44">
        <f t="shared" si="2"/>
        <v>0.0011296296296296263</v>
      </c>
      <c r="O19" s="45" t="s">
        <v>39</v>
      </c>
      <c r="P19" s="97">
        <v>12</v>
      </c>
    </row>
    <row r="20" spans="1:16" ht="12.75">
      <c r="A20" s="109"/>
      <c r="B20" s="35">
        <v>5</v>
      </c>
      <c r="C20" s="35">
        <v>164</v>
      </c>
      <c r="D20" s="36" t="s">
        <v>255</v>
      </c>
      <c r="E20" s="35">
        <v>95</v>
      </c>
      <c r="F20" s="47" t="s">
        <v>256</v>
      </c>
      <c r="G20" s="47" t="s">
        <v>59</v>
      </c>
      <c r="H20" s="39">
        <v>0.021875</v>
      </c>
      <c r="I20" s="72">
        <v>0.03505439814814815</v>
      </c>
      <c r="J20" s="72">
        <f t="shared" si="0"/>
        <v>0.013179398148148148</v>
      </c>
      <c r="K20" s="42">
        <v>3</v>
      </c>
      <c r="L20" s="42">
        <v>3</v>
      </c>
      <c r="M20" s="73">
        <f t="shared" si="1"/>
        <v>0.013179398148148148</v>
      </c>
      <c r="N20" s="44">
        <f t="shared" si="2"/>
        <v>0.001769675925925921</v>
      </c>
      <c r="O20" s="45" t="s">
        <v>39</v>
      </c>
      <c r="P20" s="97">
        <v>11</v>
      </c>
    </row>
    <row r="21" spans="1:16" ht="12.75">
      <c r="A21" s="109"/>
      <c r="B21" s="35">
        <v>6</v>
      </c>
      <c r="C21" s="35">
        <v>176</v>
      </c>
      <c r="D21" s="36" t="s">
        <v>257</v>
      </c>
      <c r="E21" s="35">
        <v>95</v>
      </c>
      <c r="F21" s="47" t="s">
        <v>258</v>
      </c>
      <c r="G21" s="38" t="s">
        <v>29</v>
      </c>
      <c r="H21" s="39">
        <v>0.0260416666666667</v>
      </c>
      <c r="I21" s="72">
        <v>0.03937037037037037</v>
      </c>
      <c r="J21" s="72">
        <f t="shared" si="0"/>
        <v>0.013328703703703669</v>
      </c>
      <c r="K21" s="42">
        <v>3</v>
      </c>
      <c r="L21" s="42">
        <v>5</v>
      </c>
      <c r="M21" s="73">
        <f t="shared" si="1"/>
        <v>0.013328703703703669</v>
      </c>
      <c r="N21" s="44">
        <f t="shared" si="2"/>
        <v>0.0019189814814814417</v>
      </c>
      <c r="O21" s="45" t="s">
        <v>39</v>
      </c>
      <c r="P21" s="97">
        <v>10</v>
      </c>
    </row>
    <row r="22" spans="1:16" ht="12.75">
      <c r="A22" s="109"/>
      <c r="B22" s="35">
        <v>7</v>
      </c>
      <c r="C22" s="35">
        <v>168</v>
      </c>
      <c r="D22" s="36" t="s">
        <v>259</v>
      </c>
      <c r="E22" s="35">
        <v>96</v>
      </c>
      <c r="F22" s="47" t="s">
        <v>260</v>
      </c>
      <c r="G22" s="47" t="s">
        <v>59</v>
      </c>
      <c r="H22" s="39">
        <v>0.0232638888888889</v>
      </c>
      <c r="I22" s="72">
        <v>0.03665509259259259</v>
      </c>
      <c r="J22" s="72">
        <f t="shared" si="0"/>
        <v>0.013391203703703693</v>
      </c>
      <c r="K22" s="42">
        <v>1</v>
      </c>
      <c r="L22" s="42">
        <v>2</v>
      </c>
      <c r="M22" s="73">
        <f t="shared" si="1"/>
        <v>0.013391203703703693</v>
      </c>
      <c r="N22" s="44">
        <f t="shared" si="2"/>
        <v>0.001981481481481466</v>
      </c>
      <c r="O22" s="45" t="s">
        <v>53</v>
      </c>
      <c r="P22" s="97">
        <v>9</v>
      </c>
    </row>
    <row r="23" spans="1:16" ht="12.75">
      <c r="A23" s="109"/>
      <c r="B23" s="35">
        <v>8</v>
      </c>
      <c r="C23" s="35">
        <v>170</v>
      </c>
      <c r="D23" s="36" t="s">
        <v>261</v>
      </c>
      <c r="E23" s="35">
        <v>95</v>
      </c>
      <c r="F23" s="47" t="s">
        <v>262</v>
      </c>
      <c r="G23" s="47" t="s">
        <v>263</v>
      </c>
      <c r="H23" s="39">
        <v>0.0239583333333334</v>
      </c>
      <c r="I23" s="72">
        <v>0.03740162037037037</v>
      </c>
      <c r="J23" s="72">
        <f t="shared" si="0"/>
        <v>0.013443287037036969</v>
      </c>
      <c r="K23" s="42">
        <v>2</v>
      </c>
      <c r="L23" s="42">
        <v>3</v>
      </c>
      <c r="M23" s="73">
        <f t="shared" si="1"/>
        <v>0.013443287037036969</v>
      </c>
      <c r="N23" s="44">
        <f t="shared" si="2"/>
        <v>0.0020335648148147416</v>
      </c>
      <c r="O23" s="45" t="s">
        <v>53</v>
      </c>
      <c r="P23" s="97">
        <v>8</v>
      </c>
    </row>
    <row r="24" spans="1:16" ht="12.75">
      <c r="A24" s="109"/>
      <c r="B24" s="35">
        <v>9</v>
      </c>
      <c r="C24" s="35">
        <v>167</v>
      </c>
      <c r="D24" s="36" t="s">
        <v>264</v>
      </c>
      <c r="E24" s="35">
        <v>97</v>
      </c>
      <c r="F24" s="47">
        <v>312</v>
      </c>
      <c r="G24" s="47" t="s">
        <v>49</v>
      </c>
      <c r="H24" s="39">
        <v>0.0229166666666667</v>
      </c>
      <c r="I24" s="72">
        <v>0.03692939814814815</v>
      </c>
      <c r="J24" s="72">
        <f t="shared" si="0"/>
        <v>0.014012731481481449</v>
      </c>
      <c r="K24" s="42">
        <v>3</v>
      </c>
      <c r="L24" s="42">
        <v>3</v>
      </c>
      <c r="M24" s="73">
        <f t="shared" si="1"/>
        <v>0.014012731481481449</v>
      </c>
      <c r="N24" s="44">
        <f t="shared" si="2"/>
        <v>0.0026030092592592216</v>
      </c>
      <c r="O24" s="45" t="s">
        <v>53</v>
      </c>
      <c r="P24" s="97">
        <v>7</v>
      </c>
    </row>
    <row r="25" spans="1:16" ht="12.75">
      <c r="A25" s="109"/>
      <c r="B25" s="35">
        <v>10</v>
      </c>
      <c r="C25" s="35">
        <v>169</v>
      </c>
      <c r="D25" s="36" t="s">
        <v>265</v>
      </c>
      <c r="E25" s="35">
        <v>95</v>
      </c>
      <c r="F25" s="47" t="s">
        <v>266</v>
      </c>
      <c r="G25" s="47" t="s">
        <v>46</v>
      </c>
      <c r="H25" s="39">
        <v>0.0236111111111112</v>
      </c>
      <c r="I25" s="72">
        <v>0.03846643518518519</v>
      </c>
      <c r="J25" s="72">
        <f t="shared" si="0"/>
        <v>0.014855324074073986</v>
      </c>
      <c r="K25" s="42">
        <v>3</v>
      </c>
      <c r="L25" s="42">
        <v>3</v>
      </c>
      <c r="M25" s="73">
        <f t="shared" si="1"/>
        <v>0.014855324074073986</v>
      </c>
      <c r="N25" s="44">
        <f t="shared" si="2"/>
        <v>0.003445601851851759</v>
      </c>
      <c r="O25" s="45" t="s">
        <v>53</v>
      </c>
      <c r="P25" s="97">
        <v>6</v>
      </c>
    </row>
    <row r="26" spans="1:16" ht="12.75">
      <c r="A26" s="109"/>
      <c r="B26" s="35">
        <v>11</v>
      </c>
      <c r="C26" s="35">
        <v>174</v>
      </c>
      <c r="D26" s="36" t="s">
        <v>267</v>
      </c>
      <c r="E26" s="35">
        <v>96</v>
      </c>
      <c r="F26" s="37" t="s">
        <v>268</v>
      </c>
      <c r="G26" s="47" t="s">
        <v>59</v>
      </c>
      <c r="H26" s="39">
        <v>0.0253472222222223</v>
      </c>
      <c r="I26" s="72">
        <v>0.040310185185185185</v>
      </c>
      <c r="J26" s="72">
        <f t="shared" si="0"/>
        <v>0.014962962962962886</v>
      </c>
      <c r="K26" s="42">
        <v>1</v>
      </c>
      <c r="L26" s="42">
        <v>4</v>
      </c>
      <c r="M26" s="73">
        <f t="shared" si="1"/>
        <v>0.014962962962962886</v>
      </c>
      <c r="N26" s="44">
        <f t="shared" si="2"/>
        <v>0.003553240740740659</v>
      </c>
      <c r="O26" s="45" t="s">
        <v>53</v>
      </c>
      <c r="P26" s="97">
        <v>5</v>
      </c>
    </row>
    <row r="27" spans="1:16" ht="12.75">
      <c r="A27" s="109"/>
      <c r="B27" s="35">
        <v>12</v>
      </c>
      <c r="C27" s="35">
        <v>175</v>
      </c>
      <c r="D27" s="36" t="s">
        <v>269</v>
      </c>
      <c r="E27" s="35">
        <v>95</v>
      </c>
      <c r="F27" s="37" t="s">
        <v>270</v>
      </c>
      <c r="G27" s="47" t="s">
        <v>59</v>
      </c>
      <c r="H27" s="39">
        <v>0.0256944444444445</v>
      </c>
      <c r="I27" s="72">
        <v>0.040677083333333336</v>
      </c>
      <c r="J27" s="72">
        <f t="shared" si="0"/>
        <v>0.014982638888888837</v>
      </c>
      <c r="K27" s="42">
        <v>2</v>
      </c>
      <c r="L27" s="42">
        <v>2</v>
      </c>
      <c r="M27" s="73">
        <f t="shared" si="1"/>
        <v>0.014982638888888837</v>
      </c>
      <c r="N27" s="44">
        <f t="shared" si="2"/>
        <v>0.0035729166666666097</v>
      </c>
      <c r="O27" s="45" t="s">
        <v>53</v>
      </c>
      <c r="P27" s="97">
        <v>4</v>
      </c>
    </row>
    <row r="28" spans="1:16" ht="12.75">
      <c r="A28" s="109"/>
      <c r="B28" s="35">
        <v>13</v>
      </c>
      <c r="C28" s="35">
        <v>163</v>
      </c>
      <c r="D28" s="36" t="s">
        <v>271</v>
      </c>
      <c r="E28" s="35">
        <v>97</v>
      </c>
      <c r="F28" s="47" t="s">
        <v>272</v>
      </c>
      <c r="G28" s="38" t="s">
        <v>273</v>
      </c>
      <c r="H28" s="39">
        <v>0.02152777777777778</v>
      </c>
      <c r="I28" s="72">
        <v>0.03680324074074074</v>
      </c>
      <c r="J28" s="72">
        <f t="shared" si="0"/>
        <v>0.01527546296296296</v>
      </c>
      <c r="K28" s="42">
        <v>5</v>
      </c>
      <c r="L28" s="42">
        <v>4</v>
      </c>
      <c r="M28" s="73">
        <f t="shared" si="1"/>
        <v>0.01527546296296296</v>
      </c>
      <c r="N28" s="44">
        <f t="shared" si="2"/>
        <v>0.003865740740740732</v>
      </c>
      <c r="O28" s="45" t="s">
        <v>53</v>
      </c>
      <c r="P28" s="97">
        <v>3</v>
      </c>
    </row>
    <row r="29" spans="1:16" ht="12.75">
      <c r="A29" s="109"/>
      <c r="B29" s="35">
        <v>14</v>
      </c>
      <c r="C29" s="35">
        <v>166</v>
      </c>
      <c r="D29" s="36" t="s">
        <v>274</v>
      </c>
      <c r="E29" s="35">
        <v>97</v>
      </c>
      <c r="F29" s="37" t="s">
        <v>275</v>
      </c>
      <c r="G29" s="47" t="s">
        <v>46</v>
      </c>
      <c r="H29" s="39">
        <v>0.0225694444444445</v>
      </c>
      <c r="I29" s="72">
        <v>0.038189814814814815</v>
      </c>
      <c r="J29" s="72">
        <f t="shared" si="0"/>
        <v>0.015620370370370316</v>
      </c>
      <c r="K29" s="42">
        <v>3</v>
      </c>
      <c r="L29" s="42">
        <v>5</v>
      </c>
      <c r="M29" s="73">
        <f t="shared" si="1"/>
        <v>0.015620370370370316</v>
      </c>
      <c r="N29" s="44">
        <f t="shared" si="2"/>
        <v>0.004210648148148088</v>
      </c>
      <c r="O29" s="45" t="s">
        <v>53</v>
      </c>
      <c r="P29" s="97">
        <v>2</v>
      </c>
    </row>
    <row r="30" spans="1:16" ht="12.75">
      <c r="A30" s="109"/>
      <c r="B30" s="35">
        <v>15</v>
      </c>
      <c r="C30" s="35">
        <v>171</v>
      </c>
      <c r="D30" s="36" t="s">
        <v>276</v>
      </c>
      <c r="E30" s="35">
        <v>97</v>
      </c>
      <c r="F30" s="47" t="s">
        <v>277</v>
      </c>
      <c r="G30" s="47" t="s">
        <v>95</v>
      </c>
      <c r="H30" s="39">
        <v>0.0243055555555556</v>
      </c>
      <c r="I30" s="72">
        <v>0.040393518518518516</v>
      </c>
      <c r="J30" s="72">
        <f t="shared" si="0"/>
        <v>0.016087962962962915</v>
      </c>
      <c r="K30" s="42">
        <v>4</v>
      </c>
      <c r="L30" s="42">
        <v>5</v>
      </c>
      <c r="M30" s="73">
        <f t="shared" si="1"/>
        <v>0.016087962962962915</v>
      </c>
      <c r="N30" s="44">
        <f t="shared" si="2"/>
        <v>0.004678240740740688</v>
      </c>
      <c r="O30" s="45" t="s">
        <v>53</v>
      </c>
      <c r="P30" s="97">
        <v>2</v>
      </c>
    </row>
    <row r="31" spans="1:16" ht="12.75">
      <c r="A31" s="109"/>
      <c r="B31" s="35">
        <v>16</v>
      </c>
      <c r="C31" s="35">
        <v>173</v>
      </c>
      <c r="D31" s="36" t="s">
        <v>278</v>
      </c>
      <c r="E31" s="35">
        <v>96</v>
      </c>
      <c r="F31" s="37"/>
      <c r="G31" s="47" t="s">
        <v>59</v>
      </c>
      <c r="H31" s="39">
        <v>0.0250000000000001</v>
      </c>
      <c r="I31" s="72">
        <v>0.04172453703703704</v>
      </c>
      <c r="J31" s="72">
        <f t="shared" si="0"/>
        <v>0.01672453703703694</v>
      </c>
      <c r="K31" s="42">
        <v>2</v>
      </c>
      <c r="L31" s="42">
        <v>5</v>
      </c>
      <c r="M31" s="73">
        <f t="shared" si="1"/>
        <v>0.01672453703703694</v>
      </c>
      <c r="N31" s="44">
        <f t="shared" si="2"/>
        <v>0.005314814814814713</v>
      </c>
      <c r="O31" s="45" t="s">
        <v>53</v>
      </c>
      <c r="P31" s="97">
        <v>2</v>
      </c>
    </row>
    <row r="32" spans="1:16" ht="12.75">
      <c r="A32" s="109"/>
      <c r="B32" s="35">
        <v>17</v>
      </c>
      <c r="C32" s="35">
        <v>172</v>
      </c>
      <c r="D32" s="36" t="s">
        <v>279</v>
      </c>
      <c r="E32" s="35">
        <v>96</v>
      </c>
      <c r="F32" s="47" t="s">
        <v>280</v>
      </c>
      <c r="G32" s="47" t="s">
        <v>46</v>
      </c>
      <c r="H32" s="39">
        <v>0.0246527777777778</v>
      </c>
      <c r="I32" s="72">
        <v>0.04142592592592593</v>
      </c>
      <c r="J32" s="72">
        <f t="shared" si="0"/>
        <v>0.016773148148148127</v>
      </c>
      <c r="K32" s="42">
        <v>4</v>
      </c>
      <c r="L32" s="42">
        <v>3</v>
      </c>
      <c r="M32" s="73">
        <f t="shared" si="1"/>
        <v>0.016773148148148127</v>
      </c>
      <c r="N32" s="44">
        <f t="shared" si="2"/>
        <v>0.0053634259259259</v>
      </c>
      <c r="O32" s="45" t="s">
        <v>53</v>
      </c>
      <c r="P32" s="97">
        <v>2</v>
      </c>
    </row>
    <row r="33" spans="1:16" ht="12.75">
      <c r="A33" s="109"/>
      <c r="B33" s="35">
        <v>18</v>
      </c>
      <c r="C33" s="35">
        <v>177</v>
      </c>
      <c r="D33" s="36" t="s">
        <v>281</v>
      </c>
      <c r="E33" s="35">
        <v>96</v>
      </c>
      <c r="F33" s="37" t="s">
        <v>282</v>
      </c>
      <c r="G33" s="47" t="s">
        <v>46</v>
      </c>
      <c r="H33" s="39">
        <v>0.026388888888889</v>
      </c>
      <c r="I33" s="72">
        <v>0.043715277777777777</v>
      </c>
      <c r="J33" s="72">
        <f t="shared" si="0"/>
        <v>0.017326388888888777</v>
      </c>
      <c r="K33" s="42">
        <v>4</v>
      </c>
      <c r="L33" s="42">
        <v>5</v>
      </c>
      <c r="M33" s="73">
        <f t="shared" si="1"/>
        <v>0.017326388888888777</v>
      </c>
      <c r="N33" s="44">
        <f t="shared" si="2"/>
        <v>0.005916666666666549</v>
      </c>
      <c r="O33" s="45" t="s">
        <v>53</v>
      </c>
      <c r="P33" s="97">
        <v>2</v>
      </c>
    </row>
    <row r="34" spans="1:16" ht="12.75">
      <c r="A34" s="109"/>
      <c r="B34" s="35">
        <v>19</v>
      </c>
      <c r="C34" s="35">
        <v>178</v>
      </c>
      <c r="D34" s="36" t="s">
        <v>283</v>
      </c>
      <c r="E34" s="35">
        <v>97</v>
      </c>
      <c r="F34" s="47" t="s">
        <v>284</v>
      </c>
      <c r="G34" s="47" t="s">
        <v>95</v>
      </c>
      <c r="H34" s="39">
        <v>0.0267361111111112</v>
      </c>
      <c r="I34" s="72">
        <v>0.04506944444444445</v>
      </c>
      <c r="J34" s="72">
        <f t="shared" si="0"/>
        <v>0.018333333333333247</v>
      </c>
      <c r="K34" s="42">
        <v>3</v>
      </c>
      <c r="L34" s="42">
        <v>3</v>
      </c>
      <c r="M34" s="73">
        <f t="shared" si="1"/>
        <v>0.018333333333333247</v>
      </c>
      <c r="N34" s="44">
        <f t="shared" si="2"/>
        <v>0.006923611111111019</v>
      </c>
      <c r="O34" s="45" t="s">
        <v>53</v>
      </c>
      <c r="P34" s="97">
        <v>2</v>
      </c>
    </row>
    <row r="35" spans="2:16" ht="13.5" thickBot="1">
      <c r="B35" s="51">
        <v>20</v>
      </c>
      <c r="C35" s="51">
        <v>179</v>
      </c>
      <c r="D35" s="52" t="s">
        <v>285</v>
      </c>
      <c r="E35" s="51">
        <v>96</v>
      </c>
      <c r="F35" s="54" t="s">
        <v>286</v>
      </c>
      <c r="G35" s="54" t="s">
        <v>95</v>
      </c>
      <c r="H35" s="55">
        <v>0.0270833333333334</v>
      </c>
      <c r="I35" s="74">
        <v>0.04594907407407408</v>
      </c>
      <c r="J35" s="74">
        <f t="shared" si="0"/>
        <v>0.01886574074074068</v>
      </c>
      <c r="K35" s="58">
        <v>4</v>
      </c>
      <c r="L35" s="58">
        <v>5</v>
      </c>
      <c r="M35" s="75">
        <f t="shared" si="1"/>
        <v>0.01886574074074068</v>
      </c>
      <c r="N35" s="60">
        <f t="shared" si="2"/>
        <v>0.007456018518518452</v>
      </c>
      <c r="O35" s="61" t="s">
        <v>53</v>
      </c>
      <c r="P35" s="98">
        <v>1</v>
      </c>
    </row>
    <row r="36" spans="2:16" ht="12.75">
      <c r="B36" s="35"/>
      <c r="C36" s="37"/>
      <c r="D36" s="64"/>
      <c r="E36" s="37"/>
      <c r="F36" s="37"/>
      <c r="G36" s="83"/>
      <c r="H36" s="110"/>
      <c r="I36" s="73"/>
      <c r="J36" s="72"/>
      <c r="K36" s="111"/>
      <c r="L36" s="111"/>
      <c r="M36" s="73"/>
      <c r="N36" s="112"/>
      <c r="O36" s="113"/>
      <c r="P36" s="35"/>
    </row>
    <row r="37" spans="3:12" ht="12.75">
      <c r="C37" s="49"/>
      <c r="D37" s="64" t="s">
        <v>76</v>
      </c>
      <c r="E37" s="49"/>
      <c r="F37" s="49"/>
      <c r="G37" s="49"/>
      <c r="L37" s="108"/>
    </row>
    <row r="38" spans="3:12" ht="12.75">
      <c r="C38" s="35">
        <v>177</v>
      </c>
      <c r="D38" s="36" t="s">
        <v>281</v>
      </c>
      <c r="E38" s="35">
        <v>96</v>
      </c>
      <c r="F38" s="37" t="s">
        <v>282</v>
      </c>
      <c r="G38" s="47" t="s">
        <v>46</v>
      </c>
      <c r="K38" t="s">
        <v>78</v>
      </c>
      <c r="L38" s="108"/>
    </row>
    <row r="39" spans="3:12" ht="12.75">
      <c r="C39" s="35">
        <v>178</v>
      </c>
      <c r="D39" s="36" t="s">
        <v>283</v>
      </c>
      <c r="E39" s="35">
        <v>97</v>
      </c>
      <c r="F39" s="47" t="s">
        <v>284</v>
      </c>
      <c r="G39" s="47" t="s">
        <v>95</v>
      </c>
      <c r="K39" t="s">
        <v>78</v>
      </c>
      <c r="L39" s="108"/>
    </row>
    <row r="40" spans="3:11" ht="12.75">
      <c r="C40" s="35">
        <v>179</v>
      </c>
      <c r="D40" s="36" t="s">
        <v>285</v>
      </c>
      <c r="E40" s="35">
        <v>96</v>
      </c>
      <c r="F40" s="47" t="s">
        <v>286</v>
      </c>
      <c r="G40" s="47" t="s">
        <v>95</v>
      </c>
      <c r="K40" t="s">
        <v>78</v>
      </c>
    </row>
    <row r="42" spans="11:14" ht="12.75">
      <c r="K42" s="77" t="s">
        <v>79</v>
      </c>
      <c r="L42" s="77"/>
      <c r="M42" s="106"/>
      <c r="N42"/>
    </row>
    <row r="43" spans="11:14" ht="12.75">
      <c r="K43" s="77"/>
      <c r="L43" s="77"/>
      <c r="M43" s="106"/>
      <c r="N43"/>
    </row>
    <row r="44" spans="11:14" ht="12.75">
      <c r="K44" s="125" t="s">
        <v>80</v>
      </c>
      <c r="L44" s="125"/>
      <c r="M44" s="125"/>
      <c r="N44" s="125"/>
    </row>
  </sheetData>
  <mergeCells count="7">
    <mergeCell ref="A3:P3"/>
    <mergeCell ref="A6:P6"/>
    <mergeCell ref="A8:P8"/>
    <mergeCell ref="K44:N44"/>
    <mergeCell ref="K14:L14"/>
    <mergeCell ref="A5:P5"/>
    <mergeCell ref="A4:P4"/>
  </mergeCells>
  <printOptions/>
  <pageMargins left="0.5905511811023623" right="0" top="0.984251968503937" bottom="0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Stowarzyszenie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BKS WP-Kościelisko</dc:creator>
  <cp:keywords/>
  <dc:description/>
  <cp:lastModifiedBy>ppp</cp:lastModifiedBy>
  <dcterms:created xsi:type="dcterms:W3CDTF">2011-01-16T14:06:04Z</dcterms:created>
  <dcterms:modified xsi:type="dcterms:W3CDTF">2011-01-16T14:28:51Z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