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60" windowHeight="6555" tabRatio="602" firstSheet="1" activeTab="1"/>
  </bookViews>
  <sheets>
    <sheet name="Wyniki-juniorzy-indyw.  " sheetId="1" r:id="rId1"/>
    <sheet name="Wyniki-jun.mł.-indyw. " sheetId="2" r:id="rId2"/>
    <sheet name="Wyniki-juniorki-indyw." sheetId="3" r:id="rId3"/>
    <sheet name="Wyniki-juniorki mł.-indyw." sheetId="4" r:id="rId4"/>
  </sheets>
  <definedNames/>
  <calcPr fullCalcOnLoad="1"/>
</workbook>
</file>

<file path=xl/sharedStrings.xml><?xml version="1.0" encoding="utf-8"?>
<sst xmlns="http://schemas.openxmlformats.org/spreadsheetml/2006/main" count="516" uniqueCount="203">
  <si>
    <t>Nr</t>
  </si>
  <si>
    <t>CZAS</t>
  </si>
  <si>
    <t>STARTU</t>
  </si>
  <si>
    <t>METY</t>
  </si>
  <si>
    <t>STRZEL.</t>
  </si>
  <si>
    <t>ŁĄCZNY</t>
  </si>
  <si>
    <t>L</t>
  </si>
  <si>
    <t>S</t>
  </si>
  <si>
    <t>karne</t>
  </si>
  <si>
    <t>sekundy</t>
  </si>
  <si>
    <t>BIEGU</t>
  </si>
  <si>
    <t>RÓŻNICE</t>
  </si>
  <si>
    <t>CZASOWE</t>
  </si>
  <si>
    <t>M</t>
  </si>
  <si>
    <t>KLUB</t>
  </si>
  <si>
    <t>KL</t>
  </si>
  <si>
    <t xml:space="preserve"> NAZWISKO I IMIĘ</t>
  </si>
  <si>
    <t>KRAJ</t>
  </si>
  <si>
    <t>pkt</t>
  </si>
  <si>
    <t>PZB</t>
  </si>
  <si>
    <t>Pkt</t>
  </si>
  <si>
    <t>R</t>
  </si>
  <si>
    <t>RÓŻ.</t>
  </si>
  <si>
    <t>CZAS.</t>
  </si>
  <si>
    <t>NIE WYSTARTOWALI:</t>
  </si>
  <si>
    <t>WSP</t>
  </si>
  <si>
    <t>wsp.</t>
  </si>
  <si>
    <t>DELEGAT  TECHNICZNY</t>
  </si>
  <si>
    <t>NIE UKOŃCZYLI:</t>
  </si>
  <si>
    <t xml:space="preserve">JUNIORKI bieg  indywidualny  12,5 km  L S L S </t>
  </si>
  <si>
    <t>JUNIORKI MŁODSZE  bieg  indywidualny 10 km  L S L S</t>
  </si>
  <si>
    <t>JUNIORZY MŁODSI  bieg  indywidualny  12,5 km  L S L S</t>
  </si>
  <si>
    <t>TURKOWICZ Szymon</t>
  </si>
  <si>
    <t>MKS Duszniki Zdrój/SMS Duszniki</t>
  </si>
  <si>
    <t>NKS "Dynamit" Chorzów</t>
  </si>
  <si>
    <t>MKS Karkonosze/SMS Szklarska Poręba</t>
  </si>
  <si>
    <t>SŁONINA Łukasz</t>
  </si>
  <si>
    <t>GĄSIENICA Jakub</t>
  </si>
  <si>
    <t>NOWACZYK Marcin</t>
  </si>
  <si>
    <t>AZS AWF Wrocław</t>
  </si>
  <si>
    <t>BLKS Żywiec/SMS Moszczanica</t>
  </si>
  <si>
    <t>KS "Ryfama" Rybnik</t>
  </si>
  <si>
    <t>HULBÓJ Wojciech</t>
  </si>
  <si>
    <t>PITOŃ Adrian</t>
  </si>
  <si>
    <t>BIAŁKOWSKI Andrzej</t>
  </si>
  <si>
    <t>SKOWRON Marcin</t>
  </si>
  <si>
    <t>AZS AWF Katowice</t>
  </si>
  <si>
    <t>WIECZOREK Mateusz</t>
  </si>
  <si>
    <t>BURY Bartłomiej</t>
  </si>
  <si>
    <t>JAŻDŻEWSKI Dawid</t>
  </si>
  <si>
    <t>FIRLEJ Marek</t>
  </si>
  <si>
    <t>CICHOŃ Sławomir</t>
  </si>
  <si>
    <t>IKN "Górnik" Iwonicz Zdrój</t>
  </si>
  <si>
    <t>WOLSKI Emil</t>
  </si>
  <si>
    <t>BIELAWA Piotr</t>
  </si>
  <si>
    <t>BKS WP Kościelisko/ SMS Zakopane</t>
  </si>
  <si>
    <t>UKS "Lider" Katowice</t>
  </si>
  <si>
    <t>GUZIK Krzysztof</t>
  </si>
  <si>
    <t>BLKS Żywiec/ SMS Moszczanica</t>
  </si>
  <si>
    <t>SUCHECKI Marcin</t>
  </si>
  <si>
    <t>UKS "G-8 Bielany"  Warszawa</t>
  </si>
  <si>
    <t>STEC Mateusz</t>
  </si>
  <si>
    <t>UKN "Melafir" Czarny Bór</t>
  </si>
  <si>
    <t>LEPEL Rafał</t>
  </si>
  <si>
    <t>CZAKON Patryk</t>
  </si>
  <si>
    <t>JABŁONKA Mateusz</t>
  </si>
  <si>
    <t>KORZEŃ Grzegorz</t>
  </si>
  <si>
    <t>DUCHNIK Damian</t>
  </si>
  <si>
    <t>CICHOŃ Łukasz</t>
  </si>
  <si>
    <t>ZAWÓŁ Mateusz</t>
  </si>
  <si>
    <t>OPYRCHAŁ Grzegorz</t>
  </si>
  <si>
    <t>WYCISK Tomasz</t>
  </si>
  <si>
    <t>ORZECHOWSKI Paweł</t>
  </si>
  <si>
    <t>MALINA Dawid</t>
  </si>
  <si>
    <t>PENAR Piotr</t>
  </si>
  <si>
    <t>KARCZMARZ Bartłomiej</t>
  </si>
  <si>
    <t>WALECKI Patryk</t>
  </si>
  <si>
    <t>NAMLIK Krystian</t>
  </si>
  <si>
    <t>JAKUBOWICZ Grzegorz</t>
  </si>
  <si>
    <t>CHUDZIŃSKI Sylwester</t>
  </si>
  <si>
    <t>GUZIK Grzegorz</t>
  </si>
  <si>
    <t>MATUSIK Mateusz</t>
  </si>
  <si>
    <t>MIĘTUS Krzysztof</t>
  </si>
  <si>
    <t>KRAJEWSKI Dariusz</t>
  </si>
  <si>
    <t>MATERNA Marcel</t>
  </si>
  <si>
    <t>KRZYSIAK Paweł</t>
  </si>
  <si>
    <t>DUNAT Szymon</t>
  </si>
  <si>
    <t>KOPKA Szymon</t>
  </si>
  <si>
    <t>BERTINO Francesco</t>
  </si>
  <si>
    <t>WOJTAS Michał</t>
  </si>
  <si>
    <t>SZEREMETA Mateusz</t>
  </si>
  <si>
    <t>MIGDAŁ Tomasz</t>
  </si>
  <si>
    <t>HARASIM Adam</t>
  </si>
  <si>
    <t>MŁYNAREK Łukasz</t>
  </si>
  <si>
    <t>MKS Duszniki Zdrój/ SMS Dusz. Zdrój</t>
  </si>
  <si>
    <t>GĄSIENICA Katarzyna</t>
  </si>
  <si>
    <t>TROSZOK Agnieszka</t>
  </si>
  <si>
    <t>BUKACKA Irena</t>
  </si>
  <si>
    <t>WOJTAS Agata</t>
  </si>
  <si>
    <t>MALINOWSKA Sylwia</t>
  </si>
  <si>
    <t>KĘPKA Magdalena</t>
  </si>
  <si>
    <t>GUSTYN Ewelina</t>
  </si>
  <si>
    <t>KOCHANOWSKA Milena</t>
  </si>
  <si>
    <t>KUCHARZAK Małgorzata</t>
  </si>
  <si>
    <t>WOJDA Dominika</t>
  </si>
  <si>
    <t>CYGANIK Aleksandra</t>
  </si>
  <si>
    <t>WÓJCIK Angelika</t>
  </si>
  <si>
    <t>IWANIEC Katarzyna</t>
  </si>
  <si>
    <t>LECHOWSKA Paulina</t>
  </si>
  <si>
    <t>KAPUCKA Aneta</t>
  </si>
  <si>
    <t>SOBCZAK Dominika</t>
  </si>
  <si>
    <t>KIELAR Barbara</t>
  </si>
  <si>
    <t>SMOLEC Zuzanna</t>
  </si>
  <si>
    <t>NOWAKOWSKA Diana</t>
  </si>
  <si>
    <t>IWANIEC Iwona</t>
  </si>
  <si>
    <t>SOSNA Julia</t>
  </si>
  <si>
    <t>HOJNISZ Monika</t>
  </si>
  <si>
    <t>LAMPART Aleksandra</t>
  </si>
  <si>
    <t>LEJA Katarzyna</t>
  </si>
  <si>
    <t>MĄKA Anna</t>
  </si>
  <si>
    <t>PITOŃ Anna</t>
  </si>
  <si>
    <t>WIECZOREK Paulina</t>
  </si>
  <si>
    <t>BUKOWSKA Maria</t>
  </si>
  <si>
    <t>JEDYNAK Martyna</t>
  </si>
  <si>
    <t>I</t>
  </si>
  <si>
    <t>II</t>
  </si>
  <si>
    <t>NIE UKOŃCZYŁY:</t>
  </si>
  <si>
    <t>NIE WYSTARTOWAŁY:</t>
  </si>
  <si>
    <t>XV OGÓLNOPOLSKA  OLIMPIADA  MŁODZIEŻY  W  BIATHLONIE</t>
  </si>
  <si>
    <t xml:space="preserve">JUNIORZY -  bieg  indywidualny  15 km  L  S  L  S    </t>
  </si>
  <si>
    <t>Start  10.02.2009 r. godz.  10.00</t>
  </si>
  <si>
    <t>MARYNIARCZYK Wojciech</t>
  </si>
  <si>
    <t>BKS WP Kościelisko</t>
  </si>
  <si>
    <t xml:space="preserve">STARYK Adrian </t>
  </si>
  <si>
    <t>ORŁOWSKI Szymon</t>
  </si>
  <si>
    <t>CIEPLAK Mariusz</t>
  </si>
  <si>
    <t>NAJZER Szymon</t>
  </si>
  <si>
    <t>SOBIES Przemysław</t>
  </si>
  <si>
    <t>MKS "Karkonosze"/SMS Szkl.Poreba</t>
  </si>
  <si>
    <t>MKS Duszniki Zdrój/ SMS Duszniki</t>
  </si>
  <si>
    <t>UKS "G-8" Bielany Warszawa</t>
  </si>
  <si>
    <t>BKS "WP - Kościelisko" / SMS Zakopane</t>
  </si>
  <si>
    <t>ULIASZ Jacek</t>
  </si>
  <si>
    <t>NIEMCZYK Mateusz</t>
  </si>
  <si>
    <t>MSS "Sokół" Rymanów</t>
  </si>
  <si>
    <t>JAKIEŁA Patryk</t>
  </si>
  <si>
    <t>IKN "Górnik" Iwonicz</t>
  </si>
  <si>
    <t>STEC Dawid</t>
  </si>
  <si>
    <t>LEJA Mateusz</t>
  </si>
  <si>
    <t>DZIERGAS Mikołaj</t>
  </si>
  <si>
    <t>SZULC Mariusz</t>
  </si>
  <si>
    <t>MAREK Rafał</t>
  </si>
  <si>
    <t>SMERECKI Łukasz</t>
  </si>
  <si>
    <t>RADECKI Przemysław</t>
  </si>
  <si>
    <t>WITEK Andrzej</t>
  </si>
  <si>
    <t>AXMANN Sławomir</t>
  </si>
  <si>
    <t>RUSNARCZYK Mateusz</t>
  </si>
  <si>
    <t>KLUŚ Krzysztof</t>
  </si>
  <si>
    <t>MROWIEC Maciej</t>
  </si>
  <si>
    <t>BORYCZKA Albert</t>
  </si>
  <si>
    <t>CYMERMAN Kamil</t>
  </si>
  <si>
    <t>PIECH Aleksander</t>
  </si>
  <si>
    <t>JASZAK Krzysztof</t>
  </si>
  <si>
    <t>KARBOWSKI Mateusz</t>
  </si>
  <si>
    <t>MKS "Karkonosze"/SMS Szkl.Poręba</t>
  </si>
  <si>
    <t>MKS Duszniki/SMS</t>
  </si>
  <si>
    <t>UKS "Strzał" Wodzisław Śl.</t>
  </si>
  <si>
    <t>AZS  AWF  Katowice</t>
  </si>
  <si>
    <t>MRÓWKA Magda</t>
  </si>
  <si>
    <t>PEDYK Izabela</t>
  </si>
  <si>
    <t>WYCISK Aleksandra</t>
  </si>
  <si>
    <t>MOKRZYCKA Katarzyna</t>
  </si>
  <si>
    <t>UKN "Melafir" Czarny Bór/SMS Szkl. Poręba</t>
  </si>
  <si>
    <t>WOJDA Dorota</t>
  </si>
  <si>
    <t>DURKACZ Joanna</t>
  </si>
  <si>
    <t>BATOŻYŃSKA Karolina</t>
  </si>
  <si>
    <t>SZURKO Agnieszka</t>
  </si>
  <si>
    <t>JAROSZ Aleksandra</t>
  </si>
  <si>
    <t xml:space="preserve">BKS "WP-Koscielisko"/ SMS Zakopane </t>
  </si>
  <si>
    <t>BUCHLA Kamila</t>
  </si>
  <si>
    <t>JARMAKOWICZ Anna</t>
  </si>
  <si>
    <t>CHARCHUT Monika</t>
  </si>
  <si>
    <t>MALINOWSKA Izabela</t>
  </si>
  <si>
    <t>KONIOR Agata</t>
  </si>
  <si>
    <t>SANTOREK Adrianna</t>
  </si>
  <si>
    <t>MACIEJEWSKA Magda</t>
  </si>
  <si>
    <t>GABRYSZ Kamila</t>
  </si>
  <si>
    <t>Ryszard  BODZIANA</t>
  </si>
  <si>
    <t>"PODKARPACKIE  2009"</t>
  </si>
  <si>
    <t>Kościelisko  05-11.02.2009 r..</t>
  </si>
  <si>
    <t>Start  10.02.2009r. godz. 10.40</t>
  </si>
  <si>
    <t>Start  10.02.2009 r. godz.13.00</t>
  </si>
  <si>
    <t>Start  10.02.2009 r. godz. 13.30</t>
  </si>
  <si>
    <t>ZIEMBA Martyna</t>
  </si>
  <si>
    <t>Koniec godz. 11.15</t>
  </si>
  <si>
    <t>STECKIEWICZ Adam</t>
  </si>
  <si>
    <t>NIE UKOŃCZYŁ:</t>
  </si>
  <si>
    <t>Koniec godz. 11.50</t>
  </si>
  <si>
    <t>WYNIKI  OFICJALNE</t>
  </si>
  <si>
    <t>III</t>
  </si>
  <si>
    <t>NIE WYSTARTOWAŁA:</t>
  </si>
  <si>
    <t>KONIEC godz. 14.00</t>
  </si>
  <si>
    <t>KONIEC godz. 14.30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</si>
</sst>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8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166" fontId="10" fillId="0" borderId="16" xfId="0" applyNumberFormat="1" applyFont="1" applyBorder="1" applyAlignment="1" applyProtection="1">
      <alignment horizontal="center"/>
      <protection hidden="1" locked="0"/>
    </xf>
    <xf numFmtId="166" fontId="10" fillId="0" borderId="11" xfId="0" applyNumberFormat="1" applyFont="1" applyBorder="1" applyAlignment="1" applyProtection="1">
      <alignment horizontal="center"/>
      <protection hidden="1" locked="0"/>
    </xf>
    <xf numFmtId="166" fontId="0" fillId="0" borderId="25" xfId="0" applyNumberFormat="1" applyFont="1" applyBorder="1" applyAlignment="1" applyProtection="1">
      <alignment horizontal="center"/>
      <protection hidden="1" locked="0"/>
    </xf>
    <xf numFmtId="166" fontId="0" fillId="0" borderId="26" xfId="0" applyNumberFormat="1" applyFont="1" applyBorder="1" applyAlignment="1" applyProtection="1">
      <alignment horizontal="center"/>
      <protection hidden="1" locked="0"/>
    </xf>
    <xf numFmtId="166" fontId="3" fillId="0" borderId="16" xfId="0" applyNumberFormat="1" applyFont="1" applyBorder="1" applyAlignment="1" applyProtection="1">
      <alignment horizontal="center"/>
      <protection hidden="1" locked="0"/>
    </xf>
    <xf numFmtId="166" fontId="3" fillId="0" borderId="11" xfId="0" applyNumberFormat="1" applyFont="1" applyBorder="1" applyAlignment="1" applyProtection="1">
      <alignment horizontal="center"/>
      <protection hidden="1" locked="0"/>
    </xf>
    <xf numFmtId="166" fontId="10" fillId="0" borderId="27" xfId="0" applyNumberFormat="1" applyFont="1" applyBorder="1" applyAlignment="1">
      <alignment horizontal="center"/>
    </xf>
    <xf numFmtId="166" fontId="10" fillId="0" borderId="28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166" fontId="10" fillId="0" borderId="30" xfId="0" applyNumberFormat="1" applyFont="1" applyBorder="1" applyAlignment="1" applyProtection="1">
      <alignment horizontal="center"/>
      <protection hidden="1" locked="0"/>
    </xf>
    <xf numFmtId="166" fontId="10" fillId="0" borderId="31" xfId="0" applyNumberFormat="1" applyFont="1" applyBorder="1" applyAlignment="1" applyProtection="1">
      <alignment horizontal="center"/>
      <protection hidden="1" locked="0"/>
    </xf>
    <xf numFmtId="166" fontId="10" fillId="0" borderId="32" xfId="0" applyNumberFormat="1" applyFont="1" applyBorder="1" applyAlignment="1">
      <alignment horizontal="center"/>
    </xf>
    <xf numFmtId="166" fontId="3" fillId="0" borderId="30" xfId="0" applyNumberFormat="1" applyFont="1" applyBorder="1" applyAlignment="1" applyProtection="1">
      <alignment horizontal="center"/>
      <protection hidden="1" locked="0"/>
    </xf>
    <xf numFmtId="166" fontId="10" fillId="0" borderId="33" xfId="0" applyNumberFormat="1" applyFont="1" applyBorder="1" applyAlignment="1">
      <alignment horizontal="center"/>
    </xf>
    <xf numFmtId="166" fontId="10" fillId="0" borderId="34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6" fontId="10" fillId="0" borderId="16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25" xfId="0" applyNumberFormat="1" applyFont="1" applyBorder="1" applyAlignment="1" applyProtection="1">
      <alignment horizontal="center"/>
      <protection hidden="1" locked="0"/>
    </xf>
    <xf numFmtId="166" fontId="0" fillId="0" borderId="26" xfId="0" applyNumberFormat="1" applyFont="1" applyBorder="1" applyAlignment="1" applyProtection="1">
      <alignment horizontal="center"/>
      <protection hidden="1" locked="0"/>
    </xf>
    <xf numFmtId="166" fontId="0" fillId="0" borderId="36" xfId="0" applyNumberFormat="1" applyFont="1" applyBorder="1" applyAlignment="1" applyProtection="1">
      <alignment horizontal="center"/>
      <protection hidden="1" locked="0"/>
    </xf>
    <xf numFmtId="0" fontId="7" fillId="0" borderId="0" xfId="0" applyFont="1" applyBorder="1" applyAlignment="1">
      <alignment horizontal="center"/>
    </xf>
    <xf numFmtId="166" fontId="1" fillId="0" borderId="16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166" fontId="10" fillId="0" borderId="19" xfId="0" applyNumberFormat="1" applyFont="1" applyBorder="1" applyAlignment="1" applyProtection="1">
      <alignment horizontal="center"/>
      <protection hidden="1" locked="0"/>
    </xf>
    <xf numFmtId="0" fontId="10" fillId="0" borderId="2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/>
      <protection hidden="1" locked="0"/>
    </xf>
    <xf numFmtId="166" fontId="0" fillId="0" borderId="30" xfId="0" applyNumberFormat="1" applyFont="1" applyBorder="1" applyAlignment="1" applyProtection="1">
      <alignment horizontal="center"/>
      <protection hidden="1" locked="0"/>
    </xf>
    <xf numFmtId="0" fontId="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0" fillId="0" borderId="37" xfId="0" applyNumberFormat="1" applyFont="1" applyBorder="1" applyAlignment="1">
      <alignment horizontal="center"/>
    </xf>
    <xf numFmtId="0" fontId="10" fillId="0" borderId="5" xfId="0" applyNumberFormat="1" applyFont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166" fontId="0" fillId="0" borderId="39" xfId="0" applyNumberFormat="1" applyFont="1" applyBorder="1" applyAlignment="1" applyProtection="1">
      <alignment horizontal="center"/>
      <protection hidden="1" locked="0"/>
    </xf>
    <xf numFmtId="166" fontId="0" fillId="0" borderId="28" xfId="0" applyNumberFormat="1" applyFont="1" applyBorder="1" applyAlignment="1" applyProtection="1">
      <alignment horizontal="center"/>
      <protection hidden="1" locked="0"/>
    </xf>
    <xf numFmtId="0" fontId="1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1" fontId="1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44" xfId="0" applyNumberFormat="1" applyFont="1" applyBorder="1" applyAlignment="1">
      <alignment horizontal="center"/>
    </xf>
    <xf numFmtId="166" fontId="0" fillId="0" borderId="16" xfId="0" applyNumberFormat="1" applyFont="1" applyBorder="1" applyAlignment="1" applyProtection="1">
      <alignment horizontal="center"/>
      <protection hidden="1" locked="0"/>
    </xf>
    <xf numFmtId="166" fontId="0" fillId="0" borderId="11" xfId="0" applyNumberFormat="1" applyFont="1" applyBorder="1" applyAlignment="1" applyProtection="1">
      <alignment horizontal="center"/>
      <protection hidden="1" locked="0"/>
    </xf>
    <xf numFmtId="166" fontId="0" fillId="0" borderId="27" xfId="0" applyNumberFormat="1" applyFont="1" applyBorder="1" applyAlignment="1" applyProtection="1">
      <alignment horizontal="center"/>
      <protection hidden="1" locked="0"/>
    </xf>
    <xf numFmtId="0" fontId="9" fillId="0" borderId="27" xfId="0" applyNumberFormat="1" applyFont="1" applyBorder="1" applyAlignment="1">
      <alignment horizontal="center"/>
    </xf>
    <xf numFmtId="0" fontId="9" fillId="0" borderId="28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0" fontId="9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21" fontId="0" fillId="0" borderId="37" xfId="0" applyNumberFormat="1" applyBorder="1" applyAlignment="1">
      <alignment horizontal="center" vertical="center"/>
    </xf>
    <xf numFmtId="21" fontId="0" fillId="0" borderId="38" xfId="0" applyNumberForma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21" fontId="8" fillId="0" borderId="2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21" fontId="8" fillId="0" borderId="26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21" fontId="0" fillId="0" borderId="0" xfId="0" applyNumberFormat="1" applyBorder="1" applyAlignment="1">
      <alignment horizontal="center" vertical="center"/>
    </xf>
    <xf numFmtId="0" fontId="16" fillId="0" borderId="6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6" fontId="10" fillId="0" borderId="6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21" fontId="8" fillId="0" borderId="2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166" fontId="3" fillId="0" borderId="0" xfId="0" applyNumberFormat="1" applyFont="1" applyBorder="1" applyAlignment="1" applyProtection="1">
      <alignment horizontal="center"/>
      <protection hidden="1" locked="0"/>
    </xf>
    <xf numFmtId="166" fontId="10" fillId="0" borderId="0" xfId="0" applyNumberFormat="1" applyFont="1" applyBorder="1" applyAlignment="1">
      <alignment horizontal="center"/>
    </xf>
    <xf numFmtId="21" fontId="8" fillId="0" borderId="28" xfId="0" applyNumberFormat="1" applyFont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46" fontId="10" fillId="0" borderId="38" xfId="0" applyNumberFormat="1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21" fontId="8" fillId="0" borderId="36" xfId="0" applyNumberFormat="1" applyFont="1" applyBorder="1" applyAlignment="1">
      <alignment horizontal="center" vertical="center"/>
    </xf>
    <xf numFmtId="21" fontId="8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9" fillId="0" borderId="41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2.png" /><Relationship Id="rId10" Type="http://schemas.openxmlformats.org/officeDocument/2006/relationships/image" Target="../media/image9.jpeg" /><Relationship Id="rId1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2.png" /><Relationship Id="rId10" Type="http://schemas.openxmlformats.org/officeDocument/2006/relationships/image" Target="../media/image9.jpeg" /><Relationship Id="rId1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12.png" /><Relationship Id="rId10" Type="http://schemas.openxmlformats.org/officeDocument/2006/relationships/image" Target="../media/image9.jpeg" /><Relationship Id="rId11" Type="http://schemas.openxmlformats.org/officeDocument/2006/relationships/image" Target="../media/image1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51</xdr:row>
      <xdr:rowOff>0</xdr:rowOff>
    </xdr:from>
    <xdr:to>
      <xdr:col>5</xdr:col>
      <xdr:colOff>76200</xdr:colOff>
      <xdr:row>51</xdr:row>
      <xdr:rowOff>0</xdr:rowOff>
    </xdr:to>
    <xdr:pic>
      <xdr:nvPicPr>
        <xdr:cNvPr id="1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9344025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51</xdr:row>
      <xdr:rowOff>0</xdr:rowOff>
    </xdr:from>
    <xdr:to>
      <xdr:col>5</xdr:col>
      <xdr:colOff>828675</xdr:colOff>
      <xdr:row>51</xdr:row>
      <xdr:rowOff>0</xdr:rowOff>
    </xdr:to>
    <xdr:pic>
      <xdr:nvPicPr>
        <xdr:cNvPr id="2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93440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51</xdr:row>
      <xdr:rowOff>0</xdr:rowOff>
    </xdr:from>
    <xdr:to>
      <xdr:col>5</xdr:col>
      <xdr:colOff>1181100</xdr:colOff>
      <xdr:row>51</xdr:row>
      <xdr:rowOff>0</xdr:rowOff>
    </xdr:to>
    <xdr:pic>
      <xdr:nvPicPr>
        <xdr:cNvPr id="3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9344025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1181100</xdr:colOff>
      <xdr:row>51</xdr:row>
      <xdr:rowOff>0</xdr:rowOff>
    </xdr:from>
    <xdr:to>
      <xdr:col>5</xdr:col>
      <xdr:colOff>1762125</xdr:colOff>
      <xdr:row>51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4275" y="934402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51</xdr:row>
      <xdr:rowOff>0</xdr:rowOff>
    </xdr:from>
    <xdr:to>
      <xdr:col>16</xdr:col>
      <xdr:colOff>38100</xdr:colOff>
      <xdr:row>51</xdr:row>
      <xdr:rowOff>0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93440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1762125</xdr:colOff>
      <xdr:row>51</xdr:row>
      <xdr:rowOff>0</xdr:rowOff>
    </xdr:from>
    <xdr:to>
      <xdr:col>10</xdr:col>
      <xdr:colOff>85725</xdr:colOff>
      <xdr:row>51</xdr:row>
      <xdr:rowOff>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05300" y="9344025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51</xdr:row>
      <xdr:rowOff>0</xdr:rowOff>
    </xdr:from>
    <xdr:to>
      <xdr:col>14</xdr:col>
      <xdr:colOff>609600</xdr:colOff>
      <xdr:row>51</xdr:row>
      <xdr:rowOff>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57775" y="9344025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51</xdr:row>
      <xdr:rowOff>0</xdr:rowOff>
    </xdr:from>
    <xdr:to>
      <xdr:col>19</xdr:col>
      <xdr:colOff>0</xdr:colOff>
      <xdr:row>51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34175" y="934402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3</xdr:col>
      <xdr:colOff>142875</xdr:colOff>
      <xdr:row>51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9344025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266700</xdr:rowOff>
    </xdr:from>
    <xdr:to>
      <xdr:col>3</xdr:col>
      <xdr:colOff>752475</xdr:colOff>
      <xdr:row>5</xdr:row>
      <xdr:rowOff>104775</xdr:rowOff>
    </xdr:to>
    <xdr:pic>
      <xdr:nvPicPr>
        <xdr:cNvPr id="10" name="Picture 18" descr="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857250"/>
          <a:ext cx="1019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3</xdr:row>
      <xdr:rowOff>28575</xdr:rowOff>
    </xdr:from>
    <xdr:to>
      <xdr:col>17</xdr:col>
      <xdr:colOff>152400</xdr:colOff>
      <xdr:row>5</xdr:row>
      <xdr:rowOff>190500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10275" y="914400"/>
          <a:ext cx="1038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99</xdr:row>
      <xdr:rowOff>9525</xdr:rowOff>
    </xdr:from>
    <xdr:to>
      <xdr:col>5</xdr:col>
      <xdr:colOff>76200</xdr:colOff>
      <xdr:row>101</xdr:row>
      <xdr:rowOff>133350</xdr:rowOff>
    </xdr:to>
    <xdr:pic>
      <xdr:nvPicPr>
        <xdr:cNvPr id="1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76022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99</xdr:row>
      <xdr:rowOff>9525</xdr:rowOff>
    </xdr:from>
    <xdr:to>
      <xdr:col>5</xdr:col>
      <xdr:colOff>828675</xdr:colOff>
      <xdr:row>101</xdr:row>
      <xdr:rowOff>57150</xdr:rowOff>
    </xdr:to>
    <xdr:pic>
      <xdr:nvPicPr>
        <xdr:cNvPr id="2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4575" y="17602200"/>
          <a:ext cx="752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99</xdr:row>
      <xdr:rowOff>9525</xdr:rowOff>
    </xdr:from>
    <xdr:to>
      <xdr:col>5</xdr:col>
      <xdr:colOff>1190625</xdr:colOff>
      <xdr:row>101</xdr:row>
      <xdr:rowOff>95250</xdr:rowOff>
    </xdr:to>
    <xdr:pic>
      <xdr:nvPicPr>
        <xdr:cNvPr id="3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17602200"/>
          <a:ext cx="352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99</xdr:row>
      <xdr:rowOff>142875</xdr:rowOff>
    </xdr:from>
    <xdr:to>
      <xdr:col>5</xdr:col>
      <xdr:colOff>1885950</xdr:colOff>
      <xdr:row>101</xdr:row>
      <xdr:rowOff>19050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0" y="1773555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571500</xdr:colOff>
      <xdr:row>99</xdr:row>
      <xdr:rowOff>85725</xdr:rowOff>
    </xdr:from>
    <xdr:to>
      <xdr:col>16</xdr:col>
      <xdr:colOff>38100</xdr:colOff>
      <xdr:row>101</xdr:row>
      <xdr:rowOff>142875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176784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1885950</xdr:colOff>
      <xdr:row>99</xdr:row>
      <xdr:rowOff>47625</xdr:rowOff>
    </xdr:from>
    <xdr:to>
      <xdr:col>10</xdr:col>
      <xdr:colOff>85725</xdr:colOff>
      <xdr:row>101</xdr:row>
      <xdr:rowOff>104775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17640300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99</xdr:row>
      <xdr:rowOff>76200</xdr:rowOff>
    </xdr:from>
    <xdr:to>
      <xdr:col>14</xdr:col>
      <xdr:colOff>609600</xdr:colOff>
      <xdr:row>101</xdr:row>
      <xdr:rowOff>142875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05375" y="17668875"/>
          <a:ext cx="1000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38100</xdr:colOff>
      <xdr:row>99</xdr:row>
      <xdr:rowOff>133350</xdr:rowOff>
    </xdr:from>
    <xdr:to>
      <xdr:col>19</xdr:col>
      <xdr:colOff>0</xdr:colOff>
      <xdr:row>101</xdr:row>
      <xdr:rowOff>114300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9875" y="17726025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114300</xdr:rowOff>
    </xdr:from>
    <xdr:to>
      <xdr:col>3</xdr:col>
      <xdr:colOff>142875</xdr:colOff>
      <xdr:row>101</xdr:row>
      <xdr:rowOff>123825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17554575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</xdr:row>
      <xdr:rowOff>180975</xdr:rowOff>
    </xdr:from>
    <xdr:to>
      <xdr:col>3</xdr:col>
      <xdr:colOff>752475</xdr:colOff>
      <xdr:row>3</xdr:row>
      <xdr:rowOff>180975</xdr:rowOff>
    </xdr:to>
    <xdr:pic>
      <xdr:nvPicPr>
        <xdr:cNvPr id="10" name="Picture 12" descr="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476250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1</xdr:row>
      <xdr:rowOff>142875</xdr:rowOff>
    </xdr:from>
    <xdr:to>
      <xdr:col>17</xdr:col>
      <xdr:colOff>152400</xdr:colOff>
      <xdr:row>4</xdr:row>
      <xdr:rowOff>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0" y="438150"/>
          <a:ext cx="1028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40</xdr:row>
      <xdr:rowOff>0</xdr:rowOff>
    </xdr:from>
    <xdr:to>
      <xdr:col>5</xdr:col>
      <xdr:colOff>76200</xdr:colOff>
      <xdr:row>40</xdr:row>
      <xdr:rowOff>0</xdr:rowOff>
    </xdr:to>
    <xdr:pic>
      <xdr:nvPicPr>
        <xdr:cNvPr id="1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50570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40</xdr:row>
      <xdr:rowOff>0</xdr:rowOff>
    </xdr:from>
    <xdr:to>
      <xdr:col>5</xdr:col>
      <xdr:colOff>828675</xdr:colOff>
      <xdr:row>40</xdr:row>
      <xdr:rowOff>0</xdr:rowOff>
    </xdr:to>
    <xdr:pic>
      <xdr:nvPicPr>
        <xdr:cNvPr id="2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75057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40</xdr:row>
      <xdr:rowOff>0</xdr:rowOff>
    </xdr:from>
    <xdr:to>
      <xdr:col>5</xdr:col>
      <xdr:colOff>1190625</xdr:colOff>
      <xdr:row>40</xdr:row>
      <xdr:rowOff>0</xdr:rowOff>
    </xdr:to>
    <xdr:pic>
      <xdr:nvPicPr>
        <xdr:cNvPr id="3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75057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40</xdr:row>
      <xdr:rowOff>0</xdr:rowOff>
    </xdr:from>
    <xdr:to>
      <xdr:col>5</xdr:col>
      <xdr:colOff>1895475</xdr:colOff>
      <xdr:row>40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75057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40</xdr:row>
      <xdr:rowOff>0</xdr:rowOff>
    </xdr:from>
    <xdr:to>
      <xdr:col>16</xdr:col>
      <xdr:colOff>28575</xdr:colOff>
      <xdr:row>40</xdr:row>
      <xdr:rowOff>0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91225" y="750570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1895475</xdr:colOff>
      <xdr:row>40</xdr:row>
      <xdr:rowOff>0</xdr:rowOff>
    </xdr:from>
    <xdr:to>
      <xdr:col>10</xdr:col>
      <xdr:colOff>85725</xdr:colOff>
      <xdr:row>40</xdr:row>
      <xdr:rowOff>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67200" y="750570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40</xdr:row>
      <xdr:rowOff>0</xdr:rowOff>
    </xdr:from>
    <xdr:to>
      <xdr:col>14</xdr:col>
      <xdr:colOff>609600</xdr:colOff>
      <xdr:row>40</xdr:row>
      <xdr:rowOff>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7505700"/>
          <a:ext cx="1000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40</xdr:row>
      <xdr:rowOff>0</xdr:rowOff>
    </xdr:from>
    <xdr:to>
      <xdr:col>19</xdr:col>
      <xdr:colOff>0</xdr:colOff>
      <xdr:row>40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81775" y="750570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3</xdr:col>
      <xdr:colOff>142875</xdr:colOff>
      <xdr:row>40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750570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</xdr:row>
      <xdr:rowOff>266700</xdr:rowOff>
    </xdr:from>
    <xdr:to>
      <xdr:col>3</xdr:col>
      <xdr:colOff>752475</xdr:colOff>
      <xdr:row>5</xdr:row>
      <xdr:rowOff>104775</xdr:rowOff>
    </xdr:to>
    <xdr:pic>
      <xdr:nvPicPr>
        <xdr:cNvPr id="10" name="Picture 12" descr="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85725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3</xdr:row>
      <xdr:rowOff>28575</xdr:rowOff>
    </xdr:from>
    <xdr:to>
      <xdr:col>17</xdr:col>
      <xdr:colOff>152400</xdr:colOff>
      <xdr:row>6</xdr:row>
      <xdr:rowOff>19050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19800" y="914400"/>
          <a:ext cx="89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53</xdr:row>
      <xdr:rowOff>0</xdr:rowOff>
    </xdr:from>
    <xdr:to>
      <xdr:col>5</xdr:col>
      <xdr:colOff>76200</xdr:colOff>
      <xdr:row>53</xdr:row>
      <xdr:rowOff>0</xdr:rowOff>
    </xdr:to>
    <xdr:pic>
      <xdr:nvPicPr>
        <xdr:cNvPr id="1" name="Obraz 19" descr="http://www.sfs.jatsu.pl/grafa/g_spor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9458325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53</xdr:row>
      <xdr:rowOff>0</xdr:rowOff>
    </xdr:from>
    <xdr:to>
      <xdr:col>5</xdr:col>
      <xdr:colOff>828675</xdr:colOff>
      <xdr:row>53</xdr:row>
      <xdr:rowOff>0</xdr:rowOff>
    </xdr:to>
    <xdr:pic>
      <xdr:nvPicPr>
        <xdr:cNvPr id="2" name="Obraz 22" descr="http://www.sfs.jatsu.pl/grafa/g_wyborcza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94583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838200</xdr:colOff>
      <xdr:row>53</xdr:row>
      <xdr:rowOff>0</xdr:rowOff>
    </xdr:from>
    <xdr:to>
      <xdr:col>5</xdr:col>
      <xdr:colOff>1190625</xdr:colOff>
      <xdr:row>53</xdr:row>
      <xdr:rowOff>0</xdr:rowOff>
    </xdr:to>
    <xdr:pic>
      <xdr:nvPicPr>
        <xdr:cNvPr id="3" name="Obraz 10" descr="http://www.sfs.jatsu.pl/grafa/PKOL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9458325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1190625</xdr:colOff>
      <xdr:row>53</xdr:row>
      <xdr:rowOff>0</xdr:rowOff>
    </xdr:from>
    <xdr:to>
      <xdr:col>5</xdr:col>
      <xdr:colOff>1933575</xdr:colOff>
      <xdr:row>53</xdr:row>
      <xdr:rowOff>0</xdr:rowOff>
    </xdr:to>
    <xdr:pic>
      <xdr:nvPicPr>
        <xdr:cNvPr id="4" name="Obraz 1" descr="http://www.sfs.jatsu.pl/grafa/MSRP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945832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53</xdr:row>
      <xdr:rowOff>0</xdr:rowOff>
    </xdr:from>
    <xdr:to>
      <xdr:col>16</xdr:col>
      <xdr:colOff>28575</xdr:colOff>
      <xdr:row>53</xdr:row>
      <xdr:rowOff>0</xdr:rowOff>
    </xdr:to>
    <xdr:pic>
      <xdr:nvPicPr>
        <xdr:cNvPr id="5" name="Obraz 25" descr="http://www.sfs.jatsu.pl/grafa/prz_sportowy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81700" y="9458325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1933575</xdr:colOff>
      <xdr:row>53</xdr:row>
      <xdr:rowOff>0</xdr:rowOff>
    </xdr:from>
    <xdr:to>
      <xdr:col>10</xdr:col>
      <xdr:colOff>85725</xdr:colOff>
      <xdr:row>53</xdr:row>
      <xdr:rowOff>0</xdr:rowOff>
    </xdr:to>
    <xdr:pic>
      <xdr:nvPicPr>
        <xdr:cNvPr id="6" name="Obraz 28" descr="http://www.sfs.jatsu.pl/grafa/pr_katowic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945832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53</xdr:row>
      <xdr:rowOff>0</xdr:rowOff>
    </xdr:from>
    <xdr:to>
      <xdr:col>14</xdr:col>
      <xdr:colOff>609600</xdr:colOff>
      <xdr:row>53</xdr:row>
      <xdr:rowOff>0</xdr:rowOff>
    </xdr:to>
    <xdr:pic>
      <xdr:nvPicPr>
        <xdr:cNvPr id="7" name="Obraz 31" descr="http://www.sfs.jatsu.pl/grafa/tvp3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76825" y="9458325"/>
          <a:ext cx="933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53</xdr:row>
      <xdr:rowOff>0</xdr:rowOff>
    </xdr:from>
    <xdr:to>
      <xdr:col>19</xdr:col>
      <xdr:colOff>0</xdr:colOff>
      <xdr:row>53</xdr:row>
      <xdr:rowOff>0</xdr:rowOff>
    </xdr:to>
    <xdr:pic>
      <xdr:nvPicPr>
        <xdr:cNvPr id="8" name="Obraz 4" descr="http://www.sfs.jatsu.pl/grafa/UMWS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5600" y="94583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</xdr:row>
      <xdr:rowOff>266700</xdr:rowOff>
    </xdr:from>
    <xdr:to>
      <xdr:col>3</xdr:col>
      <xdr:colOff>752475</xdr:colOff>
      <xdr:row>5</xdr:row>
      <xdr:rowOff>104775</xdr:rowOff>
    </xdr:to>
    <xdr:pic>
      <xdr:nvPicPr>
        <xdr:cNvPr id="9" name="Picture 12" descr="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72390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609600</xdr:colOff>
      <xdr:row>3</xdr:row>
      <xdr:rowOff>28575</xdr:rowOff>
    </xdr:from>
    <xdr:to>
      <xdr:col>17</xdr:col>
      <xdr:colOff>152400</xdr:colOff>
      <xdr:row>6</xdr:row>
      <xdr:rowOff>19050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10275" y="781050"/>
          <a:ext cx="100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showGridLines="0" workbookViewId="0" topLeftCell="A1">
      <selection activeCell="U45" sqref="U45"/>
    </sheetView>
  </sheetViews>
  <sheetFormatPr defaultColWidth="9.00390625" defaultRowHeight="12.75"/>
  <cols>
    <col min="1" max="1" width="1.75390625" style="0" customWidth="1"/>
    <col min="2" max="2" width="3.125" style="0" customWidth="1"/>
    <col min="3" max="3" width="2.75390625" style="48" customWidth="1"/>
    <col min="4" max="4" width="23.00390625" style="0" customWidth="1"/>
    <col min="5" max="5" width="2.75390625" style="48" customWidth="1"/>
    <col min="6" max="6" width="23.125" style="48" customWidth="1"/>
    <col min="7" max="7" width="10.25390625" style="0" hidden="1" customWidth="1"/>
    <col min="8" max="8" width="11.625" style="0" hidden="1" customWidth="1"/>
    <col min="9" max="9" width="7.125" style="48" customWidth="1"/>
    <col min="10" max="11" width="1.875" style="29" customWidth="1"/>
    <col min="12" max="13" width="1.75390625" style="29" customWidth="1"/>
    <col min="14" max="14" width="9.625" style="0" hidden="1" customWidth="1"/>
    <col min="15" max="15" width="8.875" style="29" customWidth="1"/>
    <col min="16" max="16" width="8.125" style="53" customWidth="1"/>
    <col min="17" max="17" width="2.625" style="0" customWidth="1"/>
    <col min="18" max="18" width="3.125" style="29" customWidth="1"/>
    <col min="19" max="19" width="3.125" style="0" customWidth="1"/>
  </cols>
  <sheetData>
    <row r="1" spans="1:19" ht="23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3.25" customHeight="1">
      <c r="A2" s="215" t="s">
        <v>128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23.25" customHeight="1">
      <c r="A3" s="140"/>
      <c r="B3" s="215" t="s">
        <v>188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ht="23.25" customHeight="1">
      <c r="A4" s="216" t="s">
        <v>189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19" ht="23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8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</row>
    <row r="7" spans="1:19" ht="18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2:18" ht="15.75">
      <c r="B8" s="16" t="s">
        <v>129</v>
      </c>
      <c r="C8" s="29"/>
      <c r="D8" s="17"/>
      <c r="E8" s="29"/>
      <c r="F8" s="5"/>
      <c r="I8"/>
      <c r="J8"/>
      <c r="K8"/>
      <c r="L8"/>
      <c r="M8"/>
      <c r="O8"/>
      <c r="P8"/>
      <c r="R8"/>
    </row>
    <row r="9" spans="2:18" ht="15.75">
      <c r="B9" s="16"/>
      <c r="C9" s="29"/>
      <c r="D9" s="17"/>
      <c r="E9" s="29"/>
      <c r="F9" s="5"/>
      <c r="I9"/>
      <c r="J9"/>
      <c r="K9"/>
      <c r="L9"/>
      <c r="M9"/>
      <c r="O9"/>
      <c r="P9"/>
      <c r="R9"/>
    </row>
    <row r="10" spans="2:18" ht="16.5" thickBot="1">
      <c r="B10" s="16" t="s">
        <v>130</v>
      </c>
      <c r="C10" s="32"/>
      <c r="D10" s="16"/>
      <c r="E10" s="32"/>
      <c r="F10" s="16"/>
      <c r="I10"/>
      <c r="J10"/>
      <c r="K10"/>
      <c r="L10"/>
      <c r="M10"/>
      <c r="O10" s="5" t="s">
        <v>194</v>
      </c>
      <c r="P10" s="5"/>
      <c r="R10"/>
    </row>
    <row r="11" spans="2:23" ht="16.5" thickBot="1">
      <c r="B11" s="1" t="s">
        <v>13</v>
      </c>
      <c r="C11" s="42" t="s">
        <v>0</v>
      </c>
      <c r="D11" s="2" t="s">
        <v>16</v>
      </c>
      <c r="E11" s="39" t="s">
        <v>21</v>
      </c>
      <c r="F11" s="42" t="s">
        <v>17</v>
      </c>
      <c r="G11" s="2" t="s">
        <v>1</v>
      </c>
      <c r="H11" s="3" t="s">
        <v>1</v>
      </c>
      <c r="I11" s="42" t="s">
        <v>1</v>
      </c>
      <c r="J11" s="217" t="s">
        <v>4</v>
      </c>
      <c r="K11" s="218"/>
      <c r="L11" s="218"/>
      <c r="M11" s="219"/>
      <c r="N11" s="2" t="s">
        <v>8</v>
      </c>
      <c r="O11" s="30" t="s">
        <v>1</v>
      </c>
      <c r="P11" s="42" t="s">
        <v>22</v>
      </c>
      <c r="Q11" s="42" t="s">
        <v>15</v>
      </c>
      <c r="R11" s="42" t="s">
        <v>20</v>
      </c>
      <c r="S11" s="42" t="s">
        <v>20</v>
      </c>
      <c r="V11" s="182"/>
      <c r="W11" s="182"/>
    </row>
    <row r="12" spans="2:23" ht="16.5" thickBot="1">
      <c r="B12" s="24"/>
      <c r="C12" s="35"/>
      <c r="D12" s="25"/>
      <c r="E12" s="67"/>
      <c r="F12" s="42" t="s">
        <v>14</v>
      </c>
      <c r="G12" s="8" t="s">
        <v>2</v>
      </c>
      <c r="H12" s="19" t="s">
        <v>3</v>
      </c>
      <c r="I12" s="65" t="s">
        <v>10</v>
      </c>
      <c r="J12" s="30" t="s">
        <v>6</v>
      </c>
      <c r="K12" s="30" t="s">
        <v>7</v>
      </c>
      <c r="L12" s="30" t="s">
        <v>6</v>
      </c>
      <c r="M12" s="30" t="s">
        <v>7</v>
      </c>
      <c r="N12" s="8" t="s">
        <v>9</v>
      </c>
      <c r="O12" s="43" t="s">
        <v>5</v>
      </c>
      <c r="P12" s="65" t="s">
        <v>23</v>
      </c>
      <c r="Q12" s="66"/>
      <c r="R12" s="65" t="s">
        <v>19</v>
      </c>
      <c r="S12" s="65" t="s">
        <v>26</v>
      </c>
      <c r="V12" s="182"/>
      <c r="W12" s="182"/>
    </row>
    <row r="13" spans="2:23" ht="12.75">
      <c r="B13" s="36">
        <v>1</v>
      </c>
      <c r="C13" s="20">
        <v>20</v>
      </c>
      <c r="D13" s="21" t="s">
        <v>50</v>
      </c>
      <c r="E13" s="96">
        <v>89</v>
      </c>
      <c r="F13" s="192" t="s">
        <v>40</v>
      </c>
      <c r="G13" s="160">
        <v>0.006928240740740741</v>
      </c>
      <c r="H13" s="100">
        <v>0.03777777777777778</v>
      </c>
      <c r="I13" s="74">
        <f aca="true" t="shared" si="0" ref="I13:I18">H13-G13</f>
        <v>0.030849537037037036</v>
      </c>
      <c r="J13" s="54">
        <v>1</v>
      </c>
      <c r="K13" s="71">
        <v>1</v>
      </c>
      <c r="L13" s="71">
        <v>0</v>
      </c>
      <c r="M13" s="71">
        <v>2</v>
      </c>
      <c r="N13" s="128">
        <v>0.000694444444444444</v>
      </c>
      <c r="O13" s="78">
        <f aca="true" t="shared" si="1" ref="O13:O18">H13-G13+(J13+K13+L13+M13)*N13</f>
        <v>0.03362731481481481</v>
      </c>
      <c r="P13" s="80">
        <f aca="true" t="shared" si="2" ref="P13:P41">O13-O$13</f>
        <v>0</v>
      </c>
      <c r="Q13" s="112" t="s">
        <v>124</v>
      </c>
      <c r="R13" s="110">
        <v>45</v>
      </c>
      <c r="S13" s="82">
        <v>15</v>
      </c>
      <c r="V13" s="26"/>
      <c r="W13" s="26"/>
    </row>
    <row r="14" spans="2:23" ht="12.75">
      <c r="B14" s="22">
        <v>2</v>
      </c>
      <c r="C14" s="6">
        <v>26</v>
      </c>
      <c r="D14" s="7" t="s">
        <v>45</v>
      </c>
      <c r="E14" s="97">
        <v>89</v>
      </c>
      <c r="F14" s="192" t="s">
        <v>46</v>
      </c>
      <c r="G14" s="161">
        <v>0.00900462962962963</v>
      </c>
      <c r="H14" s="101">
        <v>0.04125462962962963</v>
      </c>
      <c r="I14" s="75">
        <f t="shared" si="0"/>
        <v>0.03225</v>
      </c>
      <c r="J14" s="55">
        <v>0</v>
      </c>
      <c r="K14" s="56">
        <v>1</v>
      </c>
      <c r="L14" s="56">
        <v>1</v>
      </c>
      <c r="M14" s="56">
        <v>1</v>
      </c>
      <c r="N14" s="129">
        <v>0.000694444444444444</v>
      </c>
      <c r="O14" s="79">
        <f t="shared" si="1"/>
        <v>0.034333333333333334</v>
      </c>
      <c r="P14" s="81">
        <f t="shared" si="2"/>
        <v>0.0007060185185185225</v>
      </c>
      <c r="Q14" s="113" t="s">
        <v>124</v>
      </c>
      <c r="R14" s="111">
        <v>44</v>
      </c>
      <c r="S14" s="83">
        <v>12</v>
      </c>
      <c r="V14" s="26"/>
      <c r="W14" s="26"/>
    </row>
    <row r="15" spans="2:23" ht="12.75">
      <c r="B15" s="22">
        <v>3</v>
      </c>
      <c r="C15" s="6">
        <v>4</v>
      </c>
      <c r="D15" s="7" t="s">
        <v>78</v>
      </c>
      <c r="E15" s="167">
        <v>90</v>
      </c>
      <c r="F15" s="192" t="s">
        <v>55</v>
      </c>
      <c r="G15" s="161">
        <v>0.0013564814814814813</v>
      </c>
      <c r="H15" s="101">
        <v>0.03233449074074074</v>
      </c>
      <c r="I15" s="75">
        <f t="shared" si="0"/>
        <v>0.030978009259259257</v>
      </c>
      <c r="J15" s="55">
        <v>1</v>
      </c>
      <c r="K15" s="56">
        <v>0</v>
      </c>
      <c r="L15" s="56">
        <v>2</v>
      </c>
      <c r="M15" s="56">
        <v>2</v>
      </c>
      <c r="N15" s="128">
        <v>0.000694444444444444</v>
      </c>
      <c r="O15" s="79">
        <f t="shared" si="1"/>
        <v>0.03445023148148148</v>
      </c>
      <c r="P15" s="81">
        <f t="shared" si="2"/>
        <v>0.0008229166666666662</v>
      </c>
      <c r="Q15" s="113" t="s">
        <v>124</v>
      </c>
      <c r="R15" s="111">
        <v>43</v>
      </c>
      <c r="S15" s="83">
        <v>10</v>
      </c>
      <c r="V15" s="26"/>
      <c r="W15" s="26"/>
    </row>
    <row r="16" spans="2:23" ht="12.75">
      <c r="B16" s="22">
        <v>4</v>
      </c>
      <c r="C16" s="6">
        <v>24</v>
      </c>
      <c r="D16" s="7" t="s">
        <v>82</v>
      </c>
      <c r="E16" s="97">
        <v>90</v>
      </c>
      <c r="F16" s="192" t="s">
        <v>55</v>
      </c>
      <c r="G16" s="161">
        <v>0.008313657407407407</v>
      </c>
      <c r="H16" s="101">
        <v>0.04031134259259259</v>
      </c>
      <c r="I16" s="75">
        <f t="shared" si="0"/>
        <v>0.031997685185185185</v>
      </c>
      <c r="J16" s="55">
        <v>0</v>
      </c>
      <c r="K16" s="56">
        <v>1</v>
      </c>
      <c r="L16" s="56">
        <v>1</v>
      </c>
      <c r="M16" s="56">
        <v>2</v>
      </c>
      <c r="N16" s="129">
        <v>0.000694444444444444</v>
      </c>
      <c r="O16" s="79">
        <f t="shared" si="1"/>
        <v>0.03477546296296296</v>
      </c>
      <c r="P16" s="81">
        <f t="shared" si="2"/>
        <v>0.0011481481481481481</v>
      </c>
      <c r="Q16" s="113" t="s">
        <v>124</v>
      </c>
      <c r="R16" s="111">
        <v>42</v>
      </c>
      <c r="S16" s="83">
        <v>9</v>
      </c>
      <c r="V16" s="26"/>
      <c r="W16" s="26"/>
    </row>
    <row r="17" spans="2:23" ht="12.75">
      <c r="B17" s="22">
        <v>5</v>
      </c>
      <c r="C17" s="6">
        <v>8</v>
      </c>
      <c r="D17" s="7" t="s">
        <v>44</v>
      </c>
      <c r="E17" s="97">
        <v>88</v>
      </c>
      <c r="F17" s="192" t="s">
        <v>33</v>
      </c>
      <c r="G17" s="161">
        <v>0.0027569444444444442</v>
      </c>
      <c r="H17" s="101">
        <v>0.03478125</v>
      </c>
      <c r="I17" s="75">
        <f t="shared" si="0"/>
        <v>0.032024305555555556</v>
      </c>
      <c r="J17" s="55">
        <v>1</v>
      </c>
      <c r="K17" s="56">
        <v>1</v>
      </c>
      <c r="L17" s="56">
        <v>1</v>
      </c>
      <c r="M17" s="56">
        <v>1</v>
      </c>
      <c r="N17" s="128">
        <v>0.000694444444444444</v>
      </c>
      <c r="O17" s="79">
        <f t="shared" si="1"/>
        <v>0.03480208333333333</v>
      </c>
      <c r="P17" s="81">
        <f t="shared" si="2"/>
        <v>0.0011747685185185194</v>
      </c>
      <c r="Q17" s="113" t="s">
        <v>124</v>
      </c>
      <c r="R17" s="111">
        <v>41</v>
      </c>
      <c r="S17" s="83">
        <v>8</v>
      </c>
      <c r="V17" s="26"/>
      <c r="W17" s="26"/>
    </row>
    <row r="18" spans="2:19" ht="12.75">
      <c r="B18" s="22">
        <v>6</v>
      </c>
      <c r="C18" s="6">
        <v>22</v>
      </c>
      <c r="D18" s="7" t="s">
        <v>131</v>
      </c>
      <c r="E18" s="97">
        <v>88</v>
      </c>
      <c r="F18" s="192" t="s">
        <v>132</v>
      </c>
      <c r="G18" s="161">
        <v>0.007625</v>
      </c>
      <c r="H18" s="101">
        <v>0.038989583333333334</v>
      </c>
      <c r="I18" s="75">
        <f t="shared" si="0"/>
        <v>0.031364583333333335</v>
      </c>
      <c r="J18" s="55">
        <v>2</v>
      </c>
      <c r="K18" s="56">
        <v>2</v>
      </c>
      <c r="L18" s="56">
        <v>0</v>
      </c>
      <c r="M18" s="56">
        <v>1</v>
      </c>
      <c r="N18" s="129">
        <v>0.000694444444444444</v>
      </c>
      <c r="O18" s="79">
        <f t="shared" si="1"/>
        <v>0.03483680555555556</v>
      </c>
      <c r="P18" s="81">
        <f t="shared" si="2"/>
        <v>0.001209490740740747</v>
      </c>
      <c r="Q18" s="113" t="s">
        <v>124</v>
      </c>
      <c r="R18" s="111">
        <v>40</v>
      </c>
      <c r="S18" s="83">
        <v>7</v>
      </c>
    </row>
    <row r="19" spans="2:19" ht="12.75">
      <c r="B19" s="22">
        <v>7</v>
      </c>
      <c r="C19" s="6">
        <v>13</v>
      </c>
      <c r="D19" s="7" t="s">
        <v>37</v>
      </c>
      <c r="E19" s="97">
        <v>89</v>
      </c>
      <c r="F19" s="192" t="s">
        <v>46</v>
      </c>
      <c r="G19" s="161">
        <v>0.0045000000000000005</v>
      </c>
      <c r="H19" s="101">
        <v>0.035480324074074074</v>
      </c>
      <c r="I19" s="75">
        <f aca="true" t="shared" si="3" ref="I19:I25">H19-G19</f>
        <v>0.030980324074074073</v>
      </c>
      <c r="J19" s="55">
        <v>2</v>
      </c>
      <c r="K19" s="56">
        <v>2</v>
      </c>
      <c r="L19" s="56">
        <v>0</v>
      </c>
      <c r="M19" s="56">
        <v>2</v>
      </c>
      <c r="N19" s="128">
        <v>0.000694444444444444</v>
      </c>
      <c r="O19" s="79">
        <f aca="true" t="shared" si="4" ref="O19:O25">H19-G19+(J19+K19+L19+M19)*N19</f>
        <v>0.035146990740740736</v>
      </c>
      <c r="P19" s="81">
        <f t="shared" si="2"/>
        <v>0.0015196759259259243</v>
      </c>
      <c r="Q19" s="113" t="s">
        <v>124</v>
      </c>
      <c r="R19" s="111">
        <v>39</v>
      </c>
      <c r="S19" s="83">
        <v>6</v>
      </c>
    </row>
    <row r="20" spans="2:19" ht="12.75">
      <c r="B20" s="22">
        <v>8</v>
      </c>
      <c r="C20" s="6">
        <v>16</v>
      </c>
      <c r="D20" s="7" t="s">
        <v>47</v>
      </c>
      <c r="E20" s="97">
        <v>89</v>
      </c>
      <c r="F20" s="192" t="s">
        <v>46</v>
      </c>
      <c r="G20" s="161">
        <v>0.005538194444444444</v>
      </c>
      <c r="H20" s="101">
        <v>0.03838657407407407</v>
      </c>
      <c r="I20" s="75">
        <f t="shared" si="3"/>
        <v>0.03284837962962963</v>
      </c>
      <c r="J20" s="55">
        <v>0</v>
      </c>
      <c r="K20" s="56">
        <v>3</v>
      </c>
      <c r="L20" s="56">
        <v>1</v>
      </c>
      <c r="M20" s="56">
        <v>1</v>
      </c>
      <c r="N20" s="129">
        <v>0.000694444444444444</v>
      </c>
      <c r="O20" s="79">
        <f t="shared" si="4"/>
        <v>0.03632060185185185</v>
      </c>
      <c r="P20" s="81">
        <f t="shared" si="2"/>
        <v>0.0026932870370370357</v>
      </c>
      <c r="Q20" s="113" t="s">
        <v>124</v>
      </c>
      <c r="R20" s="111">
        <v>38</v>
      </c>
      <c r="S20" s="83">
        <v>5</v>
      </c>
    </row>
    <row r="21" spans="2:19" ht="12.75">
      <c r="B21" s="22">
        <v>9</v>
      </c>
      <c r="C21" s="6">
        <v>28</v>
      </c>
      <c r="D21" s="7" t="s">
        <v>195</v>
      </c>
      <c r="E21" s="97">
        <v>90</v>
      </c>
      <c r="F21" s="192" t="s">
        <v>35</v>
      </c>
      <c r="G21" s="161">
        <v>0.009702546296296296</v>
      </c>
      <c r="H21" s="101">
        <v>0.04328125</v>
      </c>
      <c r="I21" s="75">
        <f t="shared" si="3"/>
        <v>0.03357870370370371</v>
      </c>
      <c r="J21" s="55">
        <v>2</v>
      </c>
      <c r="K21" s="56">
        <v>1</v>
      </c>
      <c r="L21" s="56">
        <v>0</v>
      </c>
      <c r="M21" s="56">
        <v>1</v>
      </c>
      <c r="N21" s="128">
        <v>0.000694444444444444</v>
      </c>
      <c r="O21" s="79">
        <f t="shared" si="4"/>
        <v>0.03635648148148148</v>
      </c>
      <c r="P21" s="81">
        <f t="shared" si="2"/>
        <v>0.0027291666666666714</v>
      </c>
      <c r="Q21" s="113" t="s">
        <v>124</v>
      </c>
      <c r="R21" s="111">
        <v>37</v>
      </c>
      <c r="S21" s="83">
        <v>4</v>
      </c>
    </row>
    <row r="22" spans="2:19" ht="12.75">
      <c r="B22" s="22">
        <v>10</v>
      </c>
      <c r="C22" s="6">
        <v>14</v>
      </c>
      <c r="D22" s="7" t="s">
        <v>59</v>
      </c>
      <c r="E22" s="167">
        <v>90</v>
      </c>
      <c r="F22" s="192" t="s">
        <v>60</v>
      </c>
      <c r="G22" s="161">
        <v>0.004842592592592593</v>
      </c>
      <c r="H22" s="101">
        <v>0.03844907407407407</v>
      </c>
      <c r="I22" s="75">
        <f t="shared" si="3"/>
        <v>0.03360648148148148</v>
      </c>
      <c r="J22" s="55">
        <v>1</v>
      </c>
      <c r="K22" s="56">
        <v>1</v>
      </c>
      <c r="L22" s="56">
        <v>1</v>
      </c>
      <c r="M22" s="56">
        <v>1</v>
      </c>
      <c r="N22" s="128">
        <v>0.000694444444444444</v>
      </c>
      <c r="O22" s="79">
        <f t="shared" si="4"/>
        <v>0.036384259259259255</v>
      </c>
      <c r="P22" s="81">
        <f t="shared" si="2"/>
        <v>0.002756944444444444</v>
      </c>
      <c r="Q22" s="113" t="s">
        <v>124</v>
      </c>
      <c r="R22" s="111">
        <v>36</v>
      </c>
      <c r="S22" s="83">
        <v>4</v>
      </c>
    </row>
    <row r="23" spans="2:19" ht="12.75">
      <c r="B23" s="22">
        <v>11</v>
      </c>
      <c r="C23" s="6">
        <v>30</v>
      </c>
      <c r="D23" s="7" t="s">
        <v>81</v>
      </c>
      <c r="E23" s="97">
        <v>90</v>
      </c>
      <c r="F23" s="192" t="s">
        <v>39</v>
      </c>
      <c r="G23" s="161">
        <v>0.01040162037037037</v>
      </c>
      <c r="H23" s="101">
        <v>0.04166087962962963</v>
      </c>
      <c r="I23" s="75">
        <f t="shared" si="3"/>
        <v>0.031259259259259264</v>
      </c>
      <c r="J23" s="55">
        <v>3</v>
      </c>
      <c r="K23" s="56">
        <v>3</v>
      </c>
      <c r="L23" s="56">
        <v>0</v>
      </c>
      <c r="M23" s="56">
        <v>2</v>
      </c>
      <c r="N23" s="128">
        <v>0.000694444444444444</v>
      </c>
      <c r="O23" s="79">
        <f t="shared" si="4"/>
        <v>0.036814814814814814</v>
      </c>
      <c r="P23" s="81">
        <f t="shared" si="2"/>
        <v>0.003187500000000003</v>
      </c>
      <c r="Q23" s="113" t="s">
        <v>125</v>
      </c>
      <c r="R23" s="111">
        <v>35</v>
      </c>
      <c r="S23" s="83">
        <v>3</v>
      </c>
    </row>
    <row r="24" spans="2:19" ht="12.75">
      <c r="B24" s="22">
        <v>12</v>
      </c>
      <c r="C24" s="6">
        <v>29</v>
      </c>
      <c r="D24" s="7" t="s">
        <v>61</v>
      </c>
      <c r="E24" s="97">
        <v>90</v>
      </c>
      <c r="F24" s="192" t="s">
        <v>39</v>
      </c>
      <c r="G24" s="161">
        <v>0.010053240740740741</v>
      </c>
      <c r="H24" s="101">
        <v>0.04203587962962963</v>
      </c>
      <c r="I24" s="75">
        <f t="shared" si="3"/>
        <v>0.03198263888888889</v>
      </c>
      <c r="J24" s="55">
        <v>2</v>
      </c>
      <c r="K24" s="56">
        <v>4</v>
      </c>
      <c r="L24" s="56">
        <v>0</v>
      </c>
      <c r="M24" s="56">
        <v>1</v>
      </c>
      <c r="N24" s="129">
        <v>0.000694444444444444</v>
      </c>
      <c r="O24" s="79">
        <f t="shared" si="4"/>
        <v>0.036843749999999995</v>
      </c>
      <c r="P24" s="81">
        <f t="shared" si="2"/>
        <v>0.0032164351851851833</v>
      </c>
      <c r="Q24" s="113" t="s">
        <v>125</v>
      </c>
      <c r="R24" s="111">
        <v>34</v>
      </c>
      <c r="S24" s="83">
        <v>3</v>
      </c>
    </row>
    <row r="25" spans="2:19" ht="12.75">
      <c r="B25" s="22">
        <v>13</v>
      </c>
      <c r="C25" s="6">
        <v>23</v>
      </c>
      <c r="D25" s="7" t="s">
        <v>42</v>
      </c>
      <c r="E25" s="97">
        <v>88</v>
      </c>
      <c r="F25" s="192" t="s">
        <v>40</v>
      </c>
      <c r="G25" s="161">
        <v>0.007959490740740741</v>
      </c>
      <c r="H25" s="101">
        <v>0.040754629629629634</v>
      </c>
      <c r="I25" s="75">
        <f t="shared" si="3"/>
        <v>0.032795138888888895</v>
      </c>
      <c r="J25" s="55">
        <v>1</v>
      </c>
      <c r="K25" s="56">
        <v>2</v>
      </c>
      <c r="L25" s="56">
        <v>1</v>
      </c>
      <c r="M25" s="56">
        <v>2</v>
      </c>
      <c r="N25" s="128">
        <v>0.000694444444444444</v>
      </c>
      <c r="O25" s="79">
        <f t="shared" si="4"/>
        <v>0.03696180555555556</v>
      </c>
      <c r="P25" s="81">
        <f t="shared" si="2"/>
        <v>0.003334490740740749</v>
      </c>
      <c r="Q25" s="113" t="s">
        <v>125</v>
      </c>
      <c r="R25" s="111">
        <v>33</v>
      </c>
      <c r="S25" s="83">
        <v>2</v>
      </c>
    </row>
    <row r="26" spans="2:19" ht="12.75">
      <c r="B26" s="22">
        <v>14</v>
      </c>
      <c r="C26" s="6">
        <v>6</v>
      </c>
      <c r="D26" s="7" t="s">
        <v>43</v>
      </c>
      <c r="E26" s="97">
        <v>88</v>
      </c>
      <c r="F26" s="192" t="s">
        <v>132</v>
      </c>
      <c r="G26" s="161">
        <v>0.0020543981481481485</v>
      </c>
      <c r="H26" s="101">
        <v>0.03497685185185185</v>
      </c>
      <c r="I26" s="75">
        <f aca="true" t="shared" si="5" ref="I26:I33">H26-G26</f>
        <v>0.032922453703703704</v>
      </c>
      <c r="J26" s="55">
        <v>1</v>
      </c>
      <c r="K26" s="56">
        <v>3</v>
      </c>
      <c r="L26" s="56">
        <v>0</v>
      </c>
      <c r="M26" s="56">
        <v>2</v>
      </c>
      <c r="N26" s="129">
        <v>0.0006944444444444445</v>
      </c>
      <c r="O26" s="79">
        <f aca="true" t="shared" si="6" ref="O26:O33">H26-G26+(J26+K26+L26+M26)*N26</f>
        <v>0.03708912037037037</v>
      </c>
      <c r="P26" s="81">
        <f t="shared" si="2"/>
        <v>0.0034618055555555582</v>
      </c>
      <c r="Q26" s="113" t="s">
        <v>125</v>
      </c>
      <c r="R26" s="111">
        <v>32</v>
      </c>
      <c r="S26" s="83">
        <v>2</v>
      </c>
    </row>
    <row r="27" spans="2:19" ht="12.75">
      <c r="B27" s="22">
        <v>15</v>
      </c>
      <c r="C27" s="198">
        <v>19</v>
      </c>
      <c r="D27" s="7" t="s">
        <v>63</v>
      </c>
      <c r="E27" s="97">
        <v>90</v>
      </c>
      <c r="F27" s="192" t="s">
        <v>46</v>
      </c>
      <c r="G27" s="161">
        <v>0.006578703703703704</v>
      </c>
      <c r="H27" s="101">
        <v>0.03778240740740741</v>
      </c>
      <c r="I27" s="75">
        <f t="shared" si="5"/>
        <v>0.031203703703703706</v>
      </c>
      <c r="J27" s="55">
        <v>1</v>
      </c>
      <c r="K27" s="56">
        <v>2</v>
      </c>
      <c r="L27" s="56">
        <v>4</v>
      </c>
      <c r="M27" s="56">
        <v>2</v>
      </c>
      <c r="N27" s="128">
        <v>0.000694444444444444</v>
      </c>
      <c r="O27" s="79">
        <f t="shared" si="6"/>
        <v>0.037453703703703704</v>
      </c>
      <c r="P27" s="81">
        <f t="shared" si="2"/>
        <v>0.003826388888888893</v>
      </c>
      <c r="Q27" s="113" t="s">
        <v>125</v>
      </c>
      <c r="R27" s="111">
        <v>31</v>
      </c>
      <c r="S27" s="83">
        <v>2</v>
      </c>
    </row>
    <row r="28" spans="2:19" ht="12.75">
      <c r="B28" s="22">
        <v>16</v>
      </c>
      <c r="C28" s="198">
        <v>17</v>
      </c>
      <c r="D28" s="7" t="s">
        <v>133</v>
      </c>
      <c r="E28" s="97">
        <v>90</v>
      </c>
      <c r="F28" s="193" t="s">
        <v>94</v>
      </c>
      <c r="G28" s="161">
        <v>0.005885416666666666</v>
      </c>
      <c r="H28" s="101">
        <v>0.036829861111111105</v>
      </c>
      <c r="I28" s="75">
        <f t="shared" si="5"/>
        <v>0.030944444444444438</v>
      </c>
      <c r="J28" s="55">
        <v>2</v>
      </c>
      <c r="K28" s="56">
        <v>2</v>
      </c>
      <c r="L28" s="56">
        <v>1</v>
      </c>
      <c r="M28" s="56">
        <v>5</v>
      </c>
      <c r="N28" s="129">
        <v>0.000694444444444444</v>
      </c>
      <c r="O28" s="79">
        <f t="shared" si="6"/>
        <v>0.037888888888888875</v>
      </c>
      <c r="P28" s="81">
        <f t="shared" si="2"/>
        <v>0.0042615740740740635</v>
      </c>
      <c r="Q28" s="113" t="s">
        <v>125</v>
      </c>
      <c r="R28" s="111">
        <v>30</v>
      </c>
      <c r="S28" s="83">
        <v>2</v>
      </c>
    </row>
    <row r="29" spans="2:19" ht="12.75">
      <c r="B29" s="22">
        <v>17</v>
      </c>
      <c r="C29" s="197">
        <v>7</v>
      </c>
      <c r="D29" s="180" t="s">
        <v>68</v>
      </c>
      <c r="E29" s="181">
        <v>90</v>
      </c>
      <c r="F29" s="194" t="s">
        <v>52</v>
      </c>
      <c r="G29" s="161">
        <v>0.0024131944444444444</v>
      </c>
      <c r="H29" s="101">
        <v>0.03621875</v>
      </c>
      <c r="I29" s="75">
        <f t="shared" si="5"/>
        <v>0.033805555555555554</v>
      </c>
      <c r="J29" s="55">
        <v>1</v>
      </c>
      <c r="K29" s="56">
        <v>2</v>
      </c>
      <c r="L29" s="56">
        <v>2</v>
      </c>
      <c r="M29" s="56">
        <v>2</v>
      </c>
      <c r="N29" s="128">
        <v>0.000694444444444444</v>
      </c>
      <c r="O29" s="79">
        <f t="shared" si="6"/>
        <v>0.03866666666666666</v>
      </c>
      <c r="P29" s="81">
        <f t="shared" si="2"/>
        <v>0.00503935185185185</v>
      </c>
      <c r="Q29" s="113" t="s">
        <v>199</v>
      </c>
      <c r="R29" s="111">
        <v>29</v>
      </c>
      <c r="S29" s="83">
        <v>1</v>
      </c>
    </row>
    <row r="30" spans="2:19" ht="12.75">
      <c r="B30" s="22">
        <v>18</v>
      </c>
      <c r="C30" s="6">
        <v>27</v>
      </c>
      <c r="D30" s="7" t="s">
        <v>134</v>
      </c>
      <c r="E30" s="97">
        <v>89</v>
      </c>
      <c r="F30" s="192" t="s">
        <v>39</v>
      </c>
      <c r="G30" s="161">
        <v>0.009363425925925926</v>
      </c>
      <c r="H30" s="101">
        <v>0.04256481481481481</v>
      </c>
      <c r="I30" s="75">
        <f t="shared" si="5"/>
        <v>0.033201388888888884</v>
      </c>
      <c r="J30" s="55">
        <v>3</v>
      </c>
      <c r="K30" s="56">
        <v>3</v>
      </c>
      <c r="L30" s="56">
        <v>0</v>
      </c>
      <c r="M30" s="56">
        <v>2</v>
      </c>
      <c r="N30" s="128">
        <v>0.000694444444444444</v>
      </c>
      <c r="O30" s="79">
        <f t="shared" si="6"/>
        <v>0.038756944444444434</v>
      </c>
      <c r="P30" s="81">
        <f t="shared" si="2"/>
        <v>0.005129629629629623</v>
      </c>
      <c r="Q30" s="113" t="s">
        <v>199</v>
      </c>
      <c r="R30" s="111">
        <v>28</v>
      </c>
      <c r="S30" s="83">
        <v>1</v>
      </c>
    </row>
    <row r="31" spans="2:19" ht="12.75">
      <c r="B31" s="22">
        <v>19</v>
      </c>
      <c r="C31" s="6">
        <v>25</v>
      </c>
      <c r="D31" s="7" t="s">
        <v>57</v>
      </c>
      <c r="E31" s="97">
        <v>90</v>
      </c>
      <c r="F31" s="192" t="s">
        <v>40</v>
      </c>
      <c r="G31" s="161">
        <v>0.008664351851851852</v>
      </c>
      <c r="H31" s="101">
        <v>0.04256365740740741</v>
      </c>
      <c r="I31" s="75">
        <f t="shared" si="5"/>
        <v>0.03389930555555556</v>
      </c>
      <c r="J31" s="55">
        <v>1</v>
      </c>
      <c r="K31" s="56">
        <v>2</v>
      </c>
      <c r="L31" s="56">
        <v>0</v>
      </c>
      <c r="M31" s="56">
        <v>4</v>
      </c>
      <c r="N31" s="129">
        <v>0.000694444444444444</v>
      </c>
      <c r="O31" s="79">
        <f t="shared" si="6"/>
        <v>0.038760416666666665</v>
      </c>
      <c r="P31" s="81">
        <f t="shared" si="2"/>
        <v>0.005133101851851854</v>
      </c>
      <c r="Q31" s="113" t="s">
        <v>199</v>
      </c>
      <c r="R31" s="111">
        <v>27</v>
      </c>
      <c r="S31" s="83">
        <v>1</v>
      </c>
    </row>
    <row r="32" spans="2:19" ht="12.75">
      <c r="B32" s="22">
        <v>20</v>
      </c>
      <c r="C32" s="6">
        <v>2</v>
      </c>
      <c r="D32" s="7" t="s">
        <v>70</v>
      </c>
      <c r="E32" s="97">
        <v>90</v>
      </c>
      <c r="F32" s="192" t="s">
        <v>40</v>
      </c>
      <c r="G32" s="161">
        <v>0.0006759259259259258</v>
      </c>
      <c r="H32" s="101">
        <v>0.03443287037037037</v>
      </c>
      <c r="I32" s="75">
        <f t="shared" si="5"/>
        <v>0.033756944444444444</v>
      </c>
      <c r="J32" s="55">
        <v>2</v>
      </c>
      <c r="K32" s="56">
        <v>2</v>
      </c>
      <c r="L32" s="56">
        <v>3</v>
      </c>
      <c r="M32" s="56">
        <v>1</v>
      </c>
      <c r="N32" s="129">
        <v>0.000694444444444444</v>
      </c>
      <c r="O32" s="79">
        <f t="shared" si="6"/>
        <v>0.03931249999999999</v>
      </c>
      <c r="P32" s="81">
        <f t="shared" si="2"/>
        <v>0.005685185185185182</v>
      </c>
      <c r="Q32" s="113" t="s">
        <v>199</v>
      </c>
      <c r="R32" s="111">
        <v>26</v>
      </c>
      <c r="S32" s="83">
        <v>1</v>
      </c>
    </row>
    <row r="33" spans="2:19" ht="12.75">
      <c r="B33" s="22">
        <v>21</v>
      </c>
      <c r="C33" s="6">
        <v>12</v>
      </c>
      <c r="D33" s="7" t="s">
        <v>72</v>
      </c>
      <c r="E33" s="97">
        <v>90</v>
      </c>
      <c r="F33" s="192" t="s">
        <v>35</v>
      </c>
      <c r="G33" s="161">
        <v>0.00415625</v>
      </c>
      <c r="H33" s="101">
        <v>0.03999884259259259</v>
      </c>
      <c r="I33" s="75">
        <f t="shared" si="5"/>
        <v>0.03584259259259259</v>
      </c>
      <c r="J33" s="55">
        <v>2</v>
      </c>
      <c r="K33" s="56">
        <v>1</v>
      </c>
      <c r="L33" s="56">
        <v>0</v>
      </c>
      <c r="M33" s="56">
        <v>2</v>
      </c>
      <c r="N33" s="128">
        <v>0.000694444444444444</v>
      </c>
      <c r="O33" s="79">
        <f t="shared" si="6"/>
        <v>0.039314814814814816</v>
      </c>
      <c r="P33" s="81">
        <f t="shared" si="2"/>
        <v>0.005687500000000005</v>
      </c>
      <c r="Q33" s="113" t="s">
        <v>199</v>
      </c>
      <c r="R33" s="111">
        <v>25</v>
      </c>
      <c r="S33" s="83"/>
    </row>
    <row r="34" spans="2:19" ht="12.75">
      <c r="B34" s="22">
        <v>22</v>
      </c>
      <c r="C34" s="6">
        <v>3</v>
      </c>
      <c r="D34" s="7" t="s">
        <v>32</v>
      </c>
      <c r="E34" s="97">
        <v>89</v>
      </c>
      <c r="F34" s="192" t="s">
        <v>39</v>
      </c>
      <c r="G34" s="161">
        <v>0.0010231481481481482</v>
      </c>
      <c r="H34" s="101">
        <v>0.03355208333333333</v>
      </c>
      <c r="I34" s="75">
        <f aca="true" t="shared" si="7" ref="I34:I41">H34-G34</f>
        <v>0.03252893518518518</v>
      </c>
      <c r="J34" s="55">
        <v>1</v>
      </c>
      <c r="K34" s="56">
        <v>3</v>
      </c>
      <c r="L34" s="56">
        <v>1</v>
      </c>
      <c r="M34" s="56">
        <v>5</v>
      </c>
      <c r="N34" s="129">
        <v>0.000694444444444444</v>
      </c>
      <c r="O34" s="79">
        <f aca="true" t="shared" si="8" ref="O34:O41">H34-G34+(J34+K34+L34+M34)*N34</f>
        <v>0.03947337962962962</v>
      </c>
      <c r="P34" s="81">
        <f t="shared" si="2"/>
        <v>0.005846064814814811</v>
      </c>
      <c r="Q34" s="113" t="s">
        <v>199</v>
      </c>
      <c r="R34" s="111">
        <v>24</v>
      </c>
      <c r="S34" s="83"/>
    </row>
    <row r="35" spans="2:19" ht="12.75">
      <c r="B35" s="22">
        <v>23</v>
      </c>
      <c r="C35" s="6">
        <v>9</v>
      </c>
      <c r="D35" s="7" t="s">
        <v>48</v>
      </c>
      <c r="E35" s="97">
        <v>89</v>
      </c>
      <c r="F35" s="192" t="s">
        <v>35</v>
      </c>
      <c r="G35" s="161">
        <v>0.0031076388888888885</v>
      </c>
      <c r="H35" s="101">
        <v>0.03770833333333333</v>
      </c>
      <c r="I35" s="75">
        <f t="shared" si="7"/>
        <v>0.03460069444444444</v>
      </c>
      <c r="J35" s="55">
        <v>3</v>
      </c>
      <c r="K35" s="56">
        <v>2</v>
      </c>
      <c r="L35" s="56">
        <v>1</v>
      </c>
      <c r="M35" s="56">
        <v>2</v>
      </c>
      <c r="N35" s="129">
        <v>0.000694444444444444</v>
      </c>
      <c r="O35" s="79">
        <f t="shared" si="8"/>
        <v>0.04015624999999999</v>
      </c>
      <c r="P35" s="81">
        <f t="shared" si="2"/>
        <v>0.006528935185185179</v>
      </c>
      <c r="Q35" s="113" t="s">
        <v>199</v>
      </c>
      <c r="R35" s="111">
        <v>23</v>
      </c>
      <c r="S35" s="83"/>
    </row>
    <row r="36" spans="2:19" ht="12.75">
      <c r="B36" s="22">
        <v>24</v>
      </c>
      <c r="C36" s="6">
        <v>15</v>
      </c>
      <c r="D36" s="7" t="s">
        <v>49</v>
      </c>
      <c r="E36" s="97">
        <v>88</v>
      </c>
      <c r="F36" s="192" t="s">
        <v>33</v>
      </c>
      <c r="G36" s="161">
        <v>0.005195601851851851</v>
      </c>
      <c r="H36" s="101">
        <v>0.03927546296296296</v>
      </c>
      <c r="I36" s="75">
        <f t="shared" si="7"/>
        <v>0.03407986111111111</v>
      </c>
      <c r="J36" s="55">
        <v>3</v>
      </c>
      <c r="K36" s="56">
        <v>2</v>
      </c>
      <c r="L36" s="56">
        <v>2</v>
      </c>
      <c r="M36" s="56">
        <v>2</v>
      </c>
      <c r="N36" s="129">
        <v>0.000694444444444444</v>
      </c>
      <c r="O36" s="79">
        <f t="shared" si="8"/>
        <v>0.04032986111111111</v>
      </c>
      <c r="P36" s="81">
        <f t="shared" si="2"/>
        <v>0.006702546296296297</v>
      </c>
      <c r="Q36" s="113" t="s">
        <v>199</v>
      </c>
      <c r="R36" s="111">
        <v>22</v>
      </c>
      <c r="S36" s="83"/>
    </row>
    <row r="37" spans="2:19" ht="12.75">
      <c r="B37" s="22">
        <v>25</v>
      </c>
      <c r="C37" s="6">
        <v>11</v>
      </c>
      <c r="D37" s="7" t="s">
        <v>51</v>
      </c>
      <c r="E37" s="97">
        <v>90</v>
      </c>
      <c r="F37" s="192" t="s">
        <v>52</v>
      </c>
      <c r="G37" s="161">
        <v>0.00381712962962963</v>
      </c>
      <c r="H37" s="101">
        <v>0.03776157407407407</v>
      </c>
      <c r="I37" s="75">
        <f t="shared" si="7"/>
        <v>0.033944444444444444</v>
      </c>
      <c r="J37" s="55">
        <v>2</v>
      </c>
      <c r="K37" s="56">
        <v>4</v>
      </c>
      <c r="L37" s="56">
        <v>1</v>
      </c>
      <c r="M37" s="56">
        <v>4</v>
      </c>
      <c r="N37" s="129">
        <v>0.000694444444444444</v>
      </c>
      <c r="O37" s="79">
        <f t="shared" si="8"/>
        <v>0.041583333333333326</v>
      </c>
      <c r="P37" s="81">
        <f t="shared" si="2"/>
        <v>0.007956018518518515</v>
      </c>
      <c r="Q37" s="113" t="s">
        <v>199</v>
      </c>
      <c r="R37" s="111">
        <v>21</v>
      </c>
      <c r="S37" s="83"/>
    </row>
    <row r="38" spans="2:19" ht="12.75">
      <c r="B38" s="22">
        <v>26</v>
      </c>
      <c r="C38" s="6">
        <v>1</v>
      </c>
      <c r="D38" s="7" t="s">
        <v>84</v>
      </c>
      <c r="E38" s="97">
        <v>90</v>
      </c>
      <c r="F38" s="192" t="s">
        <v>40</v>
      </c>
      <c r="G38" s="161">
        <v>0.00032175925925925926</v>
      </c>
      <c r="H38" s="101">
        <v>0.03484259259259259</v>
      </c>
      <c r="I38" s="75">
        <f t="shared" si="7"/>
        <v>0.034520833333333334</v>
      </c>
      <c r="J38" s="55">
        <v>2</v>
      </c>
      <c r="K38" s="56">
        <v>3</v>
      </c>
      <c r="L38" s="56">
        <v>3</v>
      </c>
      <c r="M38" s="56">
        <v>3</v>
      </c>
      <c r="N38" s="128">
        <v>0.000694444444444444</v>
      </c>
      <c r="O38" s="79">
        <f t="shared" si="8"/>
        <v>0.042159722222222216</v>
      </c>
      <c r="P38" s="81">
        <f t="shared" si="2"/>
        <v>0.008532407407407405</v>
      </c>
      <c r="Q38" s="113" t="s">
        <v>199</v>
      </c>
      <c r="R38" s="111">
        <v>20</v>
      </c>
      <c r="S38" s="83"/>
    </row>
    <row r="39" spans="2:19" ht="12.75">
      <c r="B39" s="22">
        <v>27</v>
      </c>
      <c r="C39" s="6">
        <v>5</v>
      </c>
      <c r="D39" s="7" t="s">
        <v>89</v>
      </c>
      <c r="E39" s="97">
        <v>90</v>
      </c>
      <c r="F39" s="192" t="s">
        <v>39</v>
      </c>
      <c r="G39" s="161">
        <v>0.001721064814814815</v>
      </c>
      <c r="H39" s="101">
        <v>0.03706597222222222</v>
      </c>
      <c r="I39" s="75">
        <f t="shared" si="7"/>
        <v>0.03534490740740741</v>
      </c>
      <c r="J39" s="55">
        <v>3</v>
      </c>
      <c r="K39" s="56">
        <v>3</v>
      </c>
      <c r="L39" s="56">
        <v>4</v>
      </c>
      <c r="M39" s="56">
        <v>2</v>
      </c>
      <c r="N39" s="129">
        <v>0.000694444444444444</v>
      </c>
      <c r="O39" s="79">
        <f t="shared" si="8"/>
        <v>0.04367824074074074</v>
      </c>
      <c r="P39" s="81">
        <f t="shared" si="2"/>
        <v>0.010050925925925928</v>
      </c>
      <c r="Q39" s="113" t="s">
        <v>199</v>
      </c>
      <c r="R39" s="111">
        <v>19</v>
      </c>
      <c r="S39" s="83"/>
    </row>
    <row r="40" spans="2:19" ht="12.75">
      <c r="B40" s="22">
        <v>28</v>
      </c>
      <c r="C40" s="6">
        <v>31</v>
      </c>
      <c r="D40" s="7" t="s">
        <v>79</v>
      </c>
      <c r="E40" s="97">
        <v>90</v>
      </c>
      <c r="F40" s="192" t="s">
        <v>52</v>
      </c>
      <c r="G40" s="161">
        <v>0.010751157407407409</v>
      </c>
      <c r="H40" s="101">
        <v>0.0475462962962963</v>
      </c>
      <c r="I40" s="75">
        <f t="shared" si="7"/>
        <v>0.03679513888888889</v>
      </c>
      <c r="J40" s="55">
        <v>2</v>
      </c>
      <c r="K40" s="56">
        <v>4</v>
      </c>
      <c r="L40" s="56">
        <v>3</v>
      </c>
      <c r="M40" s="56">
        <v>2</v>
      </c>
      <c r="N40" s="128">
        <v>0.000694444444444444</v>
      </c>
      <c r="O40" s="79">
        <f t="shared" si="8"/>
        <v>0.044434027777777774</v>
      </c>
      <c r="P40" s="81">
        <f t="shared" si="2"/>
        <v>0.010806712962962962</v>
      </c>
      <c r="Q40" s="113" t="s">
        <v>199</v>
      </c>
      <c r="R40" s="111">
        <v>18</v>
      </c>
      <c r="S40" s="83"/>
    </row>
    <row r="41" spans="2:19" ht="13.5" thickBot="1">
      <c r="B41" s="22">
        <v>29</v>
      </c>
      <c r="C41" s="6">
        <v>10</v>
      </c>
      <c r="D41" s="162" t="s">
        <v>38</v>
      </c>
      <c r="E41" s="163">
        <v>89</v>
      </c>
      <c r="F41" s="192" t="s">
        <v>39</v>
      </c>
      <c r="G41" s="161">
        <v>0.003452546296296296</v>
      </c>
      <c r="H41" s="101">
        <v>0.03930787037037037</v>
      </c>
      <c r="I41" s="75">
        <f t="shared" si="7"/>
        <v>0.035855324074074074</v>
      </c>
      <c r="J41" s="55">
        <v>3</v>
      </c>
      <c r="K41" s="56">
        <v>4</v>
      </c>
      <c r="L41" s="56">
        <v>3</v>
      </c>
      <c r="M41" s="56">
        <v>3</v>
      </c>
      <c r="N41" s="129">
        <v>0.000694444444444444</v>
      </c>
      <c r="O41" s="79">
        <f t="shared" si="8"/>
        <v>0.04488310185185185</v>
      </c>
      <c r="P41" s="81">
        <f t="shared" si="2"/>
        <v>0.011255787037037036</v>
      </c>
      <c r="Q41" s="113" t="s">
        <v>199</v>
      </c>
      <c r="R41" s="111">
        <v>17</v>
      </c>
      <c r="S41" s="83"/>
    </row>
    <row r="42" spans="2:19" ht="12.75">
      <c r="B42" s="64"/>
      <c r="C42" s="64"/>
      <c r="D42" s="27"/>
      <c r="E42" s="103"/>
      <c r="F42" s="164"/>
      <c r="G42" s="176"/>
      <c r="H42" s="199"/>
      <c r="I42" s="200"/>
      <c r="J42" s="201"/>
      <c r="K42" s="201"/>
      <c r="L42" s="201"/>
      <c r="M42" s="201"/>
      <c r="N42" s="202"/>
      <c r="O42" s="203"/>
      <c r="P42" s="204"/>
      <c r="Q42" s="190"/>
      <c r="R42" s="182"/>
      <c r="S42" s="191"/>
    </row>
    <row r="43" spans="4:16" ht="12.75">
      <c r="D43" s="46" t="s">
        <v>24</v>
      </c>
      <c r="P43" s="98"/>
    </row>
    <row r="44" spans="3:16" ht="12.75">
      <c r="C44" s="64">
        <v>21</v>
      </c>
      <c r="D44" s="27" t="s">
        <v>74</v>
      </c>
      <c r="E44" s="103">
        <v>90</v>
      </c>
      <c r="F44" s="164" t="s">
        <v>52</v>
      </c>
      <c r="G44" s="5"/>
      <c r="P44" s="98"/>
    </row>
    <row r="45" spans="3:16" ht="12.75">
      <c r="C45" s="64"/>
      <c r="D45" s="27"/>
      <c r="E45" s="103"/>
      <c r="F45" s="164"/>
      <c r="G45" s="5"/>
      <c r="P45" s="98"/>
    </row>
    <row r="46" ht="12.75">
      <c r="D46" s="46" t="s">
        <v>28</v>
      </c>
    </row>
    <row r="47" spans="3:6" ht="12.75">
      <c r="C47" s="64">
        <v>18</v>
      </c>
      <c r="D47" s="27" t="s">
        <v>36</v>
      </c>
      <c r="E47" s="103">
        <v>89</v>
      </c>
      <c r="F47" s="164" t="s">
        <v>39</v>
      </c>
    </row>
    <row r="48" spans="3:22" ht="15">
      <c r="C48" s="50"/>
      <c r="D48" s="27"/>
      <c r="E48" s="50"/>
      <c r="F48" s="50"/>
      <c r="O48" s="186" t="s">
        <v>27</v>
      </c>
      <c r="P48" s="186"/>
      <c r="Q48" s="186"/>
      <c r="R48" s="186"/>
      <c r="S48" s="186"/>
      <c r="T48" s="186"/>
      <c r="U48" s="187"/>
      <c r="V48" s="188"/>
    </row>
    <row r="49" spans="9:22" ht="12.75">
      <c r="I49" s="98"/>
      <c r="O49" s="187"/>
      <c r="P49" s="187"/>
      <c r="Q49" s="187"/>
      <c r="R49" s="187"/>
      <c r="S49" s="187"/>
      <c r="T49" s="188"/>
      <c r="U49" s="187"/>
      <c r="V49" s="188"/>
    </row>
    <row r="50" spans="9:22" ht="15">
      <c r="I50" s="98"/>
      <c r="O50" s="186" t="s">
        <v>187</v>
      </c>
      <c r="P50" s="186"/>
      <c r="Q50" s="186"/>
      <c r="R50" s="186"/>
      <c r="S50" s="186"/>
      <c r="T50" s="186"/>
      <c r="U50" s="187"/>
      <c r="V50" s="188"/>
    </row>
  </sheetData>
  <mergeCells count="6">
    <mergeCell ref="A1:S1"/>
    <mergeCell ref="A4:S4"/>
    <mergeCell ref="A6:S6"/>
    <mergeCell ref="J11:M11"/>
    <mergeCell ref="A2:S2"/>
    <mergeCell ref="B3:S3"/>
  </mergeCells>
  <printOptions/>
  <pageMargins left="0.5905511811023623" right="0" top="0.787401574803149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showGridLines="0" tabSelected="1" workbookViewId="0" topLeftCell="A7">
      <selection activeCell="S41" sqref="S41"/>
    </sheetView>
  </sheetViews>
  <sheetFormatPr defaultColWidth="9.00390625" defaultRowHeight="12.75"/>
  <cols>
    <col min="1" max="1" width="0.875" style="0" customWidth="1"/>
    <col min="2" max="2" width="3.25390625" style="0" customWidth="1"/>
    <col min="3" max="3" width="2.75390625" style="48" customWidth="1"/>
    <col min="4" max="4" width="19.75390625" style="0" customWidth="1"/>
    <col min="5" max="5" width="2.75390625" style="48" customWidth="1"/>
    <col min="6" max="6" width="24.75390625" style="0" customWidth="1"/>
    <col min="7" max="7" width="9.875" style="0" hidden="1" customWidth="1"/>
    <col min="8" max="8" width="11.625" style="0" hidden="1" customWidth="1"/>
    <col min="9" max="9" width="7.25390625" style="48" customWidth="1"/>
    <col min="10" max="10" width="2.125" style="48" customWidth="1"/>
    <col min="11" max="13" width="2.00390625" style="48" customWidth="1"/>
    <col min="14" max="14" width="12.375" style="0" hidden="1" customWidth="1"/>
    <col min="15" max="15" width="9.125" style="29" customWidth="1"/>
    <col min="16" max="16" width="7.75390625" style="53" customWidth="1"/>
    <col min="17" max="17" width="2.625" style="0" customWidth="1"/>
    <col min="18" max="18" width="3.00390625" style="33" customWidth="1"/>
    <col min="19" max="19" width="3.375" style="0" customWidth="1"/>
  </cols>
  <sheetData>
    <row r="1" spans="1:19" ht="23.25" customHeight="1">
      <c r="A1" s="215" t="s">
        <v>128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3.25" customHeight="1">
      <c r="A2" s="140"/>
      <c r="B2" s="215" t="s">
        <v>188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23.25" customHeight="1">
      <c r="A3" s="216" t="s">
        <v>189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</row>
    <row r="4" spans="1:19" ht="18">
      <c r="A4" s="216" t="s">
        <v>198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2:13" ht="15.75">
      <c r="B5" s="16" t="s">
        <v>31</v>
      </c>
      <c r="D5" s="17"/>
      <c r="F5" s="5"/>
      <c r="G5" s="5"/>
      <c r="H5" s="5"/>
      <c r="I5" s="49"/>
      <c r="J5" s="49"/>
      <c r="K5" s="49"/>
      <c r="L5" s="49"/>
      <c r="M5" s="49"/>
    </row>
    <row r="6" spans="2:15" ht="16.5" thickBot="1">
      <c r="B6" s="16" t="s">
        <v>190</v>
      </c>
      <c r="C6" s="49"/>
      <c r="D6" s="16"/>
      <c r="E6" s="49"/>
      <c r="G6" s="16"/>
      <c r="H6" s="16"/>
      <c r="J6" s="5" t="s">
        <v>197</v>
      </c>
      <c r="K6" s="49"/>
      <c r="L6" s="49"/>
      <c r="N6" s="16"/>
      <c r="O6" s="32"/>
    </row>
    <row r="7" spans="2:19" ht="16.5" thickBot="1">
      <c r="B7" s="1" t="s">
        <v>13</v>
      </c>
      <c r="C7" s="51" t="s">
        <v>0</v>
      </c>
      <c r="D7" s="2" t="s">
        <v>16</v>
      </c>
      <c r="E7" s="39" t="s">
        <v>21</v>
      </c>
      <c r="F7" s="2" t="s">
        <v>17</v>
      </c>
      <c r="G7" s="2" t="s">
        <v>1</v>
      </c>
      <c r="H7" s="3" t="s">
        <v>1</v>
      </c>
      <c r="I7" s="42" t="s">
        <v>1</v>
      </c>
      <c r="J7" s="222" t="s">
        <v>4</v>
      </c>
      <c r="K7" s="223"/>
      <c r="L7" s="223"/>
      <c r="M7" s="224"/>
      <c r="N7" s="4" t="s">
        <v>8</v>
      </c>
      <c r="O7" s="30" t="s">
        <v>1</v>
      </c>
      <c r="P7" s="42" t="s">
        <v>22</v>
      </c>
      <c r="Q7" s="9" t="s">
        <v>15</v>
      </c>
      <c r="R7" s="30" t="s">
        <v>20</v>
      </c>
      <c r="S7" s="42" t="s">
        <v>20</v>
      </c>
    </row>
    <row r="8" spans="2:19" ht="16.5" thickBot="1">
      <c r="B8" s="13"/>
      <c r="C8" s="52"/>
      <c r="D8" s="8"/>
      <c r="E8" s="45"/>
      <c r="F8" s="12" t="s">
        <v>14</v>
      </c>
      <c r="G8" s="8" t="s">
        <v>2</v>
      </c>
      <c r="H8" s="14" t="s">
        <v>3</v>
      </c>
      <c r="I8" s="35" t="s">
        <v>10</v>
      </c>
      <c r="J8" s="57" t="s">
        <v>6</v>
      </c>
      <c r="K8" s="57" t="s">
        <v>7</v>
      </c>
      <c r="L8" s="57" t="s">
        <v>6</v>
      </c>
      <c r="M8" s="57" t="s">
        <v>7</v>
      </c>
      <c r="N8" s="8" t="s">
        <v>9</v>
      </c>
      <c r="O8" s="11" t="s">
        <v>5</v>
      </c>
      <c r="P8" s="35" t="s">
        <v>23</v>
      </c>
      <c r="Q8" s="10"/>
      <c r="R8" s="11" t="s">
        <v>19</v>
      </c>
      <c r="S8" s="35" t="s">
        <v>26</v>
      </c>
    </row>
    <row r="9" spans="2:19" ht="12.75">
      <c r="B9" s="36">
        <v>1</v>
      </c>
      <c r="C9" s="165">
        <v>79</v>
      </c>
      <c r="D9" s="206" t="s">
        <v>65</v>
      </c>
      <c r="E9" s="207">
        <v>91</v>
      </c>
      <c r="F9" s="208" t="s">
        <v>34</v>
      </c>
      <c r="G9" s="196">
        <v>0.0409722222222222</v>
      </c>
      <c r="H9" s="100">
        <v>0.0689525462962963</v>
      </c>
      <c r="I9" s="74">
        <f aca="true" t="shared" si="0" ref="I9:I50">H9-G9</f>
        <v>0.027980324074074095</v>
      </c>
      <c r="J9" s="84">
        <v>0</v>
      </c>
      <c r="K9" s="84">
        <v>2</v>
      </c>
      <c r="L9" s="84">
        <v>0</v>
      </c>
      <c r="M9" s="152">
        <v>1</v>
      </c>
      <c r="N9" s="149">
        <v>0.000694444444444444</v>
      </c>
      <c r="O9" s="78">
        <f aca="true" t="shared" si="1" ref="O9:O50">H9-G9+(J9+K9+L9+M9)*N9</f>
        <v>0.030063657407407428</v>
      </c>
      <c r="P9" s="80">
        <f aca="true" t="shared" si="2" ref="P9:P51">O9-O$9</f>
        <v>0</v>
      </c>
      <c r="Q9" s="104" t="s">
        <v>124</v>
      </c>
      <c r="R9" s="105">
        <v>30</v>
      </c>
      <c r="S9" s="106">
        <v>9</v>
      </c>
    </row>
    <row r="10" spans="2:19" ht="12.75">
      <c r="B10" s="22">
        <v>2</v>
      </c>
      <c r="C10" s="169">
        <v>82</v>
      </c>
      <c r="D10" s="177" t="s">
        <v>54</v>
      </c>
      <c r="E10" s="167">
        <v>91</v>
      </c>
      <c r="F10" s="209" t="s">
        <v>141</v>
      </c>
      <c r="G10" s="205">
        <v>0.0420138888888888</v>
      </c>
      <c r="H10" s="101">
        <v>0.06931481481481482</v>
      </c>
      <c r="I10" s="75">
        <f t="shared" si="0"/>
        <v>0.027300925925926013</v>
      </c>
      <c r="J10" s="58">
        <v>0</v>
      </c>
      <c r="K10" s="58">
        <v>2</v>
      </c>
      <c r="L10" s="58">
        <v>1</v>
      </c>
      <c r="M10" s="153">
        <v>2</v>
      </c>
      <c r="N10" s="150">
        <v>0.000694444444444444</v>
      </c>
      <c r="O10" s="89">
        <f t="shared" si="1"/>
        <v>0.030773148148148233</v>
      </c>
      <c r="P10" s="81">
        <f t="shared" si="2"/>
        <v>0.0007094907407408056</v>
      </c>
      <c r="Q10" s="107" t="s">
        <v>124</v>
      </c>
      <c r="R10" s="108">
        <v>29</v>
      </c>
      <c r="S10" s="109">
        <v>7</v>
      </c>
    </row>
    <row r="11" spans="2:19" ht="12.75">
      <c r="B11" s="22">
        <v>3</v>
      </c>
      <c r="C11" s="169">
        <v>65</v>
      </c>
      <c r="D11" s="177" t="s">
        <v>67</v>
      </c>
      <c r="E11" s="167">
        <v>92</v>
      </c>
      <c r="F11" s="209" t="s">
        <v>139</v>
      </c>
      <c r="G11" s="205">
        <v>0.0361111111111111</v>
      </c>
      <c r="H11" s="102">
        <v>0.06380092592592593</v>
      </c>
      <c r="I11" s="75">
        <f t="shared" si="0"/>
        <v>0.027689814814814827</v>
      </c>
      <c r="J11" s="58">
        <v>3</v>
      </c>
      <c r="K11" s="58">
        <v>0</v>
      </c>
      <c r="L11" s="58">
        <v>1</v>
      </c>
      <c r="M11" s="153">
        <v>1</v>
      </c>
      <c r="N11" s="150">
        <v>0.000694444444444444</v>
      </c>
      <c r="O11" s="89">
        <f t="shared" si="1"/>
        <v>0.031162037037037047</v>
      </c>
      <c r="P11" s="81">
        <f t="shared" si="2"/>
        <v>0.0010983796296296193</v>
      </c>
      <c r="Q11" s="107" t="s">
        <v>124</v>
      </c>
      <c r="R11" s="108">
        <v>28</v>
      </c>
      <c r="S11" s="109">
        <v>6</v>
      </c>
    </row>
    <row r="12" spans="2:19" ht="12.75">
      <c r="B12" s="22">
        <v>4</v>
      </c>
      <c r="C12" s="169">
        <v>53</v>
      </c>
      <c r="D12" s="177" t="s">
        <v>66</v>
      </c>
      <c r="E12" s="167">
        <v>91</v>
      </c>
      <c r="F12" s="209" t="s">
        <v>138</v>
      </c>
      <c r="G12" s="205">
        <v>0.0319444444444444</v>
      </c>
      <c r="H12" s="102">
        <v>0.05930439814814815</v>
      </c>
      <c r="I12" s="86">
        <f t="shared" si="0"/>
        <v>0.027359953703703747</v>
      </c>
      <c r="J12" s="58">
        <v>1</v>
      </c>
      <c r="K12" s="60">
        <v>3</v>
      </c>
      <c r="L12" s="60">
        <v>1</v>
      </c>
      <c r="M12" s="154">
        <v>1</v>
      </c>
      <c r="N12" s="150">
        <v>0.000694444444444444</v>
      </c>
      <c r="O12" s="89">
        <f t="shared" si="1"/>
        <v>0.03152662037037041</v>
      </c>
      <c r="P12" s="81">
        <f t="shared" si="2"/>
        <v>0.0014629629629629853</v>
      </c>
      <c r="Q12" s="107" t="s">
        <v>124</v>
      </c>
      <c r="R12" s="108">
        <v>27</v>
      </c>
      <c r="S12" s="109">
        <v>5</v>
      </c>
    </row>
    <row r="13" spans="2:19" ht="12.75">
      <c r="B13" s="22">
        <v>5</v>
      </c>
      <c r="C13" s="169">
        <v>81</v>
      </c>
      <c r="D13" s="177" t="s">
        <v>80</v>
      </c>
      <c r="E13" s="167">
        <v>91</v>
      </c>
      <c r="F13" s="209" t="s">
        <v>58</v>
      </c>
      <c r="G13" s="205">
        <v>0.0416666666666666</v>
      </c>
      <c r="H13" s="101">
        <v>0.06886342592592593</v>
      </c>
      <c r="I13" s="86">
        <f t="shared" si="0"/>
        <v>0.027196759259259323</v>
      </c>
      <c r="J13" s="58">
        <v>2</v>
      </c>
      <c r="K13" s="59">
        <v>1</v>
      </c>
      <c r="L13" s="59">
        <v>1</v>
      </c>
      <c r="M13" s="155">
        <v>3</v>
      </c>
      <c r="N13" s="150">
        <v>0.000694444444444444</v>
      </c>
      <c r="O13" s="89">
        <f t="shared" si="1"/>
        <v>0.03205787037037043</v>
      </c>
      <c r="P13" s="81">
        <f t="shared" si="2"/>
        <v>0.001994212962963003</v>
      </c>
      <c r="Q13" s="107" t="s">
        <v>125</v>
      </c>
      <c r="R13" s="108">
        <v>26</v>
      </c>
      <c r="S13" s="109">
        <v>5</v>
      </c>
    </row>
    <row r="14" spans="2:19" ht="12.75">
      <c r="B14" s="22">
        <v>6</v>
      </c>
      <c r="C14" s="169">
        <v>85</v>
      </c>
      <c r="D14" s="177" t="s">
        <v>91</v>
      </c>
      <c r="E14" s="167">
        <v>91</v>
      </c>
      <c r="F14" s="209" t="s">
        <v>139</v>
      </c>
      <c r="G14" s="205">
        <v>0.0430555555555555</v>
      </c>
      <c r="H14" s="102">
        <v>0.07139236111111112</v>
      </c>
      <c r="I14" s="86">
        <f>H14-G14</f>
        <v>0.028336805555555622</v>
      </c>
      <c r="J14" s="58">
        <v>1</v>
      </c>
      <c r="K14" s="59">
        <v>3</v>
      </c>
      <c r="L14" s="59">
        <v>0</v>
      </c>
      <c r="M14" s="155">
        <v>2</v>
      </c>
      <c r="N14" s="150">
        <v>0.000694444444444444</v>
      </c>
      <c r="O14" s="89">
        <f>H14-G14+(J14+K14+L14+M14)*N14</f>
        <v>0.03250347222222229</v>
      </c>
      <c r="P14" s="81">
        <f t="shared" si="2"/>
        <v>0.00243981481481486</v>
      </c>
      <c r="Q14" s="107" t="s">
        <v>125</v>
      </c>
      <c r="R14" s="108">
        <v>25</v>
      </c>
      <c r="S14" s="109">
        <v>4</v>
      </c>
    </row>
    <row r="15" spans="2:19" ht="12.75">
      <c r="B15" s="22">
        <v>7</v>
      </c>
      <c r="C15" s="169">
        <v>76</v>
      </c>
      <c r="D15" s="177" t="s">
        <v>87</v>
      </c>
      <c r="E15" s="167">
        <v>91</v>
      </c>
      <c r="F15" s="209" t="s">
        <v>139</v>
      </c>
      <c r="G15" s="205">
        <v>0.0399305555555555</v>
      </c>
      <c r="H15" s="101">
        <v>0.06840625</v>
      </c>
      <c r="I15" s="86">
        <f t="shared" si="0"/>
        <v>0.028475694444444505</v>
      </c>
      <c r="J15" s="58">
        <v>0</v>
      </c>
      <c r="K15" s="59">
        <v>2</v>
      </c>
      <c r="L15" s="59">
        <v>2</v>
      </c>
      <c r="M15" s="155">
        <v>2</v>
      </c>
      <c r="N15" s="150">
        <v>0.000694444444444444</v>
      </c>
      <c r="O15" s="89">
        <f t="shared" si="1"/>
        <v>0.03264236111111117</v>
      </c>
      <c r="P15" s="81">
        <f t="shared" si="2"/>
        <v>0.0025787037037037427</v>
      </c>
      <c r="Q15" s="107" t="s">
        <v>125</v>
      </c>
      <c r="R15" s="108">
        <v>24</v>
      </c>
      <c r="S15" s="109">
        <v>4</v>
      </c>
    </row>
    <row r="16" spans="2:19" ht="12.75">
      <c r="B16" s="22">
        <v>8</v>
      </c>
      <c r="C16" s="169">
        <v>83</v>
      </c>
      <c r="D16" s="177" t="s">
        <v>64</v>
      </c>
      <c r="E16" s="167">
        <v>91</v>
      </c>
      <c r="F16" s="209" t="s">
        <v>34</v>
      </c>
      <c r="G16" s="205">
        <v>0.0423611111111111</v>
      </c>
      <c r="H16" s="101">
        <v>0.07106712962962963</v>
      </c>
      <c r="I16" s="86">
        <f>H16-G16</f>
        <v>0.028706018518518533</v>
      </c>
      <c r="J16" s="58">
        <v>3</v>
      </c>
      <c r="K16" s="59">
        <v>1</v>
      </c>
      <c r="L16" s="59">
        <v>1</v>
      </c>
      <c r="M16" s="155">
        <v>1</v>
      </c>
      <c r="N16" s="150">
        <v>0.000694444444444444</v>
      </c>
      <c r="O16" s="89">
        <f>H16-G16+(J16+K16+L16+M16)*N16</f>
        <v>0.0328726851851852</v>
      </c>
      <c r="P16" s="81">
        <f t="shared" si="2"/>
        <v>0.0028090277777777714</v>
      </c>
      <c r="Q16" s="107" t="s">
        <v>125</v>
      </c>
      <c r="R16" s="108">
        <v>23</v>
      </c>
      <c r="S16" s="109">
        <v>4</v>
      </c>
    </row>
    <row r="17" spans="2:19" ht="12.75">
      <c r="B17" s="22">
        <v>9</v>
      </c>
      <c r="C17" s="169">
        <v>75</v>
      </c>
      <c r="D17" s="177" t="s">
        <v>85</v>
      </c>
      <c r="E17" s="167">
        <v>91</v>
      </c>
      <c r="F17" s="209" t="s">
        <v>141</v>
      </c>
      <c r="G17" s="205">
        <v>0.0395833333333333</v>
      </c>
      <c r="H17" s="101">
        <v>0.06698148148148148</v>
      </c>
      <c r="I17" s="86">
        <f t="shared" si="0"/>
        <v>0.02739814814814818</v>
      </c>
      <c r="J17" s="58">
        <v>3</v>
      </c>
      <c r="K17" s="59">
        <v>3</v>
      </c>
      <c r="L17" s="59">
        <v>0</v>
      </c>
      <c r="M17" s="155">
        <v>3</v>
      </c>
      <c r="N17" s="150">
        <v>0.000694444444444444</v>
      </c>
      <c r="O17" s="89">
        <f t="shared" si="1"/>
        <v>0.03364814814814818</v>
      </c>
      <c r="P17" s="81">
        <f t="shared" si="2"/>
        <v>0.003584490740740749</v>
      </c>
      <c r="Q17" s="107" t="s">
        <v>199</v>
      </c>
      <c r="R17" s="108">
        <v>22</v>
      </c>
      <c r="S17" s="109">
        <v>3</v>
      </c>
    </row>
    <row r="18" spans="2:19" ht="12.75">
      <c r="B18" s="22">
        <v>10</v>
      </c>
      <c r="C18" s="169">
        <v>78</v>
      </c>
      <c r="D18" s="177" t="s">
        <v>69</v>
      </c>
      <c r="E18" s="167">
        <v>92</v>
      </c>
      <c r="F18" s="209" t="s">
        <v>138</v>
      </c>
      <c r="G18" s="205">
        <v>0.040625</v>
      </c>
      <c r="H18" s="102">
        <v>0.06747685185185186</v>
      </c>
      <c r="I18" s="86">
        <f t="shared" si="0"/>
        <v>0.026851851851851856</v>
      </c>
      <c r="J18" s="58">
        <v>1</v>
      </c>
      <c r="K18" s="59">
        <v>2</v>
      </c>
      <c r="L18" s="59">
        <v>2</v>
      </c>
      <c r="M18" s="155">
        <v>5</v>
      </c>
      <c r="N18" s="150">
        <v>0.000694444444444444</v>
      </c>
      <c r="O18" s="89">
        <f t="shared" si="1"/>
        <v>0.033796296296296297</v>
      </c>
      <c r="P18" s="81">
        <f t="shared" si="2"/>
        <v>0.0037326388888888687</v>
      </c>
      <c r="Q18" s="107" t="s">
        <v>199</v>
      </c>
      <c r="R18" s="108">
        <v>21</v>
      </c>
      <c r="S18" s="109">
        <v>3</v>
      </c>
    </row>
    <row r="19" spans="2:19" ht="12.75">
      <c r="B19" s="22">
        <v>11</v>
      </c>
      <c r="C19" s="169">
        <v>59</v>
      </c>
      <c r="D19" s="177" t="s">
        <v>161</v>
      </c>
      <c r="E19" s="167">
        <v>92</v>
      </c>
      <c r="F19" s="209" t="s">
        <v>138</v>
      </c>
      <c r="G19" s="205">
        <v>0.0340277777777778</v>
      </c>
      <c r="H19" s="101">
        <v>0.06323958333333334</v>
      </c>
      <c r="I19" s="86">
        <f t="shared" si="0"/>
        <v>0.029211805555555533</v>
      </c>
      <c r="J19" s="58">
        <v>1</v>
      </c>
      <c r="K19" s="59">
        <v>4</v>
      </c>
      <c r="L19" s="59">
        <v>1</v>
      </c>
      <c r="M19" s="155">
        <v>1</v>
      </c>
      <c r="N19" s="150">
        <v>0.000694444444444444</v>
      </c>
      <c r="O19" s="89">
        <f t="shared" si="1"/>
        <v>0.03407291666666664</v>
      </c>
      <c r="P19" s="81">
        <f t="shared" si="2"/>
        <v>0.0040092592592592124</v>
      </c>
      <c r="Q19" s="107" t="s">
        <v>199</v>
      </c>
      <c r="R19" s="108">
        <v>20</v>
      </c>
      <c r="S19" s="109">
        <v>3</v>
      </c>
    </row>
    <row r="20" spans="2:19" ht="12.75">
      <c r="B20" s="22">
        <v>12</v>
      </c>
      <c r="C20" s="169">
        <v>77</v>
      </c>
      <c r="D20" s="177" t="s">
        <v>53</v>
      </c>
      <c r="E20" s="167">
        <v>91</v>
      </c>
      <c r="F20" s="209" t="s">
        <v>138</v>
      </c>
      <c r="G20" s="205">
        <v>0.0402777777777777</v>
      </c>
      <c r="H20" s="101">
        <v>0.06827546296296295</v>
      </c>
      <c r="I20" s="86">
        <f t="shared" si="0"/>
        <v>0.027997685185185257</v>
      </c>
      <c r="J20" s="58">
        <v>1</v>
      </c>
      <c r="K20" s="59">
        <v>4</v>
      </c>
      <c r="L20" s="59">
        <v>2</v>
      </c>
      <c r="M20" s="155">
        <v>2</v>
      </c>
      <c r="N20" s="150">
        <v>0.000694444444444444</v>
      </c>
      <c r="O20" s="89">
        <f t="shared" si="1"/>
        <v>0.034247685185185256</v>
      </c>
      <c r="P20" s="81">
        <f t="shared" si="2"/>
        <v>0.004184027777777828</v>
      </c>
      <c r="Q20" s="107" t="s">
        <v>199</v>
      </c>
      <c r="R20" s="108">
        <v>19</v>
      </c>
      <c r="S20" s="109">
        <v>3</v>
      </c>
    </row>
    <row r="21" spans="2:19" ht="12.75">
      <c r="B21" s="22">
        <v>13</v>
      </c>
      <c r="C21" s="169">
        <v>69</v>
      </c>
      <c r="D21" s="177" t="s">
        <v>83</v>
      </c>
      <c r="E21" s="167">
        <v>92</v>
      </c>
      <c r="F21" s="209" t="s">
        <v>138</v>
      </c>
      <c r="G21" s="205">
        <v>0.0375</v>
      </c>
      <c r="H21" s="102">
        <v>0.06622106481481481</v>
      </c>
      <c r="I21" s="86">
        <f t="shared" si="0"/>
        <v>0.02872106481481481</v>
      </c>
      <c r="J21" s="58">
        <v>1</v>
      </c>
      <c r="K21" s="59">
        <v>2</v>
      </c>
      <c r="L21" s="59">
        <v>2</v>
      </c>
      <c r="M21" s="155">
        <v>3</v>
      </c>
      <c r="N21" s="150">
        <v>0.000694444444444444</v>
      </c>
      <c r="O21" s="89">
        <f t="shared" si="1"/>
        <v>0.03427662037037036</v>
      </c>
      <c r="P21" s="81">
        <f t="shared" si="2"/>
        <v>0.004212962962962932</v>
      </c>
      <c r="Q21" s="107" t="s">
        <v>199</v>
      </c>
      <c r="R21" s="108">
        <v>18</v>
      </c>
      <c r="S21" s="109">
        <v>2</v>
      </c>
    </row>
    <row r="22" spans="2:19" ht="12.75">
      <c r="B22" s="22">
        <v>14</v>
      </c>
      <c r="C22" s="169">
        <v>42</v>
      </c>
      <c r="D22" s="177" t="s">
        <v>75</v>
      </c>
      <c r="E22" s="167">
        <v>91</v>
      </c>
      <c r="F22" s="209" t="s">
        <v>140</v>
      </c>
      <c r="G22" s="205">
        <v>0.028125</v>
      </c>
      <c r="H22" s="101">
        <v>0.05773842592592593</v>
      </c>
      <c r="I22" s="86">
        <f t="shared" si="0"/>
        <v>0.02961342592592593</v>
      </c>
      <c r="J22" s="58">
        <v>1</v>
      </c>
      <c r="K22" s="59">
        <v>2</v>
      </c>
      <c r="L22" s="59">
        <v>4</v>
      </c>
      <c r="M22" s="155">
        <v>0</v>
      </c>
      <c r="N22" s="150">
        <v>0.0006944444444444445</v>
      </c>
      <c r="O22" s="89">
        <f t="shared" si="1"/>
        <v>0.03447453703703704</v>
      </c>
      <c r="P22" s="81">
        <f t="shared" si="2"/>
        <v>0.004410879629629612</v>
      </c>
      <c r="Q22" s="107" t="s">
        <v>199</v>
      </c>
      <c r="R22" s="108">
        <v>17</v>
      </c>
      <c r="S22" s="109">
        <v>2</v>
      </c>
    </row>
    <row r="23" spans="2:19" ht="12.75">
      <c r="B23" s="22">
        <v>15</v>
      </c>
      <c r="C23" s="169">
        <v>58</v>
      </c>
      <c r="D23" s="177" t="s">
        <v>142</v>
      </c>
      <c r="E23" s="167">
        <v>92</v>
      </c>
      <c r="F23" s="209" t="s">
        <v>139</v>
      </c>
      <c r="G23" s="205">
        <v>0.0336805555555555</v>
      </c>
      <c r="H23" s="102">
        <v>0.06268055555555556</v>
      </c>
      <c r="I23" s="86">
        <f t="shared" si="0"/>
        <v>0.02900000000000006</v>
      </c>
      <c r="J23" s="58">
        <v>2</v>
      </c>
      <c r="K23" s="59">
        <v>4</v>
      </c>
      <c r="L23" s="59">
        <v>1</v>
      </c>
      <c r="M23" s="155">
        <v>1</v>
      </c>
      <c r="N23" s="150">
        <v>0.000694444444444444</v>
      </c>
      <c r="O23" s="89">
        <f t="shared" si="1"/>
        <v>0.03455555555555561</v>
      </c>
      <c r="P23" s="81">
        <f t="shared" si="2"/>
        <v>0.004491898148148182</v>
      </c>
      <c r="Q23" s="107" t="s">
        <v>199</v>
      </c>
      <c r="R23" s="108">
        <v>16</v>
      </c>
      <c r="S23" s="109">
        <v>2</v>
      </c>
    </row>
    <row r="24" spans="2:19" ht="12.75">
      <c r="B24" s="22">
        <v>16</v>
      </c>
      <c r="C24" s="169">
        <v>60</v>
      </c>
      <c r="D24" s="177" t="s">
        <v>137</v>
      </c>
      <c r="E24" s="167">
        <v>92</v>
      </c>
      <c r="F24" s="210" t="s">
        <v>62</v>
      </c>
      <c r="G24" s="205">
        <v>0.034375</v>
      </c>
      <c r="H24" s="102">
        <v>0.06199768518518519</v>
      </c>
      <c r="I24" s="86">
        <f t="shared" si="0"/>
        <v>0.027622685185185188</v>
      </c>
      <c r="J24" s="58">
        <v>2</v>
      </c>
      <c r="K24" s="59">
        <v>2</v>
      </c>
      <c r="L24" s="59">
        <v>3</v>
      </c>
      <c r="M24" s="155">
        <v>3</v>
      </c>
      <c r="N24" s="150">
        <v>0.000694444444444444</v>
      </c>
      <c r="O24" s="89">
        <f t="shared" si="1"/>
        <v>0.03456712962962963</v>
      </c>
      <c r="P24" s="81">
        <f>O24-O$9</f>
        <v>0.0045034722222222</v>
      </c>
      <c r="Q24" s="107" t="s">
        <v>199</v>
      </c>
      <c r="R24" s="108">
        <v>15</v>
      </c>
      <c r="S24" s="109">
        <v>2</v>
      </c>
    </row>
    <row r="25" spans="2:19" ht="12.75">
      <c r="B25" s="22">
        <v>17</v>
      </c>
      <c r="C25" s="169">
        <v>46</v>
      </c>
      <c r="D25" s="177" t="s">
        <v>159</v>
      </c>
      <c r="E25" s="167">
        <v>92</v>
      </c>
      <c r="F25" s="209" t="s">
        <v>139</v>
      </c>
      <c r="G25" s="205">
        <v>0.0295138888888889</v>
      </c>
      <c r="H25" s="102">
        <v>0.060612268518518524</v>
      </c>
      <c r="I25" s="86">
        <f t="shared" si="0"/>
        <v>0.031098379629629625</v>
      </c>
      <c r="J25" s="58">
        <v>1</v>
      </c>
      <c r="K25" s="59">
        <v>2</v>
      </c>
      <c r="L25" s="59">
        <v>0</v>
      </c>
      <c r="M25" s="155">
        <v>2</v>
      </c>
      <c r="N25" s="150">
        <v>0.000694444444444444</v>
      </c>
      <c r="O25" s="89">
        <f t="shared" si="1"/>
        <v>0.034570601851851845</v>
      </c>
      <c r="P25" s="81">
        <f>O25-O$9</f>
        <v>0.004506944444444418</v>
      </c>
      <c r="Q25" s="107" t="s">
        <v>199</v>
      </c>
      <c r="R25" s="108">
        <v>14</v>
      </c>
      <c r="S25" s="109">
        <v>1</v>
      </c>
    </row>
    <row r="26" spans="2:19" ht="12.75">
      <c r="B26" s="22">
        <v>18</v>
      </c>
      <c r="C26" s="169">
        <v>73</v>
      </c>
      <c r="D26" s="177" t="s">
        <v>86</v>
      </c>
      <c r="E26" s="167">
        <v>91</v>
      </c>
      <c r="F26" s="209" t="s">
        <v>58</v>
      </c>
      <c r="G26" s="205">
        <v>0.0388888888888889</v>
      </c>
      <c r="H26" s="102">
        <v>0.06810763888888889</v>
      </c>
      <c r="I26" s="86">
        <f t="shared" si="0"/>
        <v>0.029218749999999988</v>
      </c>
      <c r="J26" s="58">
        <v>2</v>
      </c>
      <c r="K26" s="59">
        <v>2</v>
      </c>
      <c r="L26" s="59">
        <v>2</v>
      </c>
      <c r="M26" s="155">
        <v>2</v>
      </c>
      <c r="N26" s="150">
        <v>0.000694444444444444</v>
      </c>
      <c r="O26" s="89">
        <f t="shared" si="1"/>
        <v>0.03477430555555554</v>
      </c>
      <c r="P26" s="81">
        <f t="shared" si="2"/>
        <v>0.00471064814814811</v>
      </c>
      <c r="Q26" s="107" t="s">
        <v>199</v>
      </c>
      <c r="R26" s="108">
        <v>13</v>
      </c>
      <c r="S26" s="109">
        <v>1</v>
      </c>
    </row>
    <row r="27" spans="2:19" ht="12.75">
      <c r="B27" s="22">
        <v>19</v>
      </c>
      <c r="C27" s="169">
        <v>57</v>
      </c>
      <c r="D27" s="177" t="s">
        <v>76</v>
      </c>
      <c r="E27" s="167">
        <v>92</v>
      </c>
      <c r="F27" s="209" t="s">
        <v>139</v>
      </c>
      <c r="G27" s="205">
        <v>0.0333333333333333</v>
      </c>
      <c r="H27" s="102">
        <v>0.06315162037037036</v>
      </c>
      <c r="I27" s="86">
        <f t="shared" si="0"/>
        <v>0.029818287037037067</v>
      </c>
      <c r="J27" s="58">
        <v>1</v>
      </c>
      <c r="K27" s="59">
        <v>3</v>
      </c>
      <c r="L27" s="59">
        <v>1</v>
      </c>
      <c r="M27" s="155">
        <v>3</v>
      </c>
      <c r="N27" s="150">
        <v>0.000694444444444444</v>
      </c>
      <c r="O27" s="89">
        <f t="shared" si="1"/>
        <v>0.035373842592592616</v>
      </c>
      <c r="P27" s="81">
        <f t="shared" si="2"/>
        <v>0.005310185185185189</v>
      </c>
      <c r="Q27" s="107" t="s">
        <v>199</v>
      </c>
      <c r="R27" s="108">
        <v>12</v>
      </c>
      <c r="S27" s="109">
        <v>1</v>
      </c>
    </row>
    <row r="28" spans="2:19" ht="12.75">
      <c r="B28" s="22">
        <v>20</v>
      </c>
      <c r="C28" s="169">
        <v>52</v>
      </c>
      <c r="D28" s="177" t="s">
        <v>156</v>
      </c>
      <c r="E28" s="167">
        <v>92</v>
      </c>
      <c r="F28" s="209" t="s">
        <v>62</v>
      </c>
      <c r="G28" s="205">
        <v>0.0315972222222222</v>
      </c>
      <c r="H28" s="102">
        <v>0.060613425925925925</v>
      </c>
      <c r="I28" s="86">
        <f t="shared" si="0"/>
        <v>0.029016203703703725</v>
      </c>
      <c r="J28" s="58">
        <v>2</v>
      </c>
      <c r="K28" s="59">
        <v>4</v>
      </c>
      <c r="L28" s="59">
        <v>1</v>
      </c>
      <c r="M28" s="155">
        <v>3</v>
      </c>
      <c r="N28" s="150">
        <v>0.000694444444444444</v>
      </c>
      <c r="O28" s="89">
        <f t="shared" si="1"/>
        <v>0.035960648148148165</v>
      </c>
      <c r="P28" s="81">
        <f t="shared" si="2"/>
        <v>0.005896990740740737</v>
      </c>
      <c r="Q28" s="107" t="s">
        <v>199</v>
      </c>
      <c r="R28" s="108">
        <v>11</v>
      </c>
      <c r="S28" s="109">
        <v>1</v>
      </c>
    </row>
    <row r="29" spans="2:19" ht="12.75">
      <c r="B29" s="22">
        <v>21</v>
      </c>
      <c r="C29" s="169">
        <v>74</v>
      </c>
      <c r="D29" s="177" t="s">
        <v>77</v>
      </c>
      <c r="E29" s="167">
        <v>91</v>
      </c>
      <c r="F29" s="209" t="s">
        <v>139</v>
      </c>
      <c r="G29" s="205">
        <v>0.0392361111111111</v>
      </c>
      <c r="H29" s="102">
        <v>0.06833680555555556</v>
      </c>
      <c r="I29" s="86">
        <f t="shared" si="0"/>
        <v>0.029100694444444464</v>
      </c>
      <c r="J29" s="58">
        <v>4</v>
      </c>
      <c r="K29" s="59">
        <v>2</v>
      </c>
      <c r="L29" s="59">
        <v>2</v>
      </c>
      <c r="M29" s="155">
        <v>2</v>
      </c>
      <c r="N29" s="150">
        <v>0.000694444444444444</v>
      </c>
      <c r="O29" s="89">
        <f t="shared" si="1"/>
        <v>0.036045138888888904</v>
      </c>
      <c r="P29" s="81">
        <f t="shared" si="2"/>
        <v>0.0059814814814814765</v>
      </c>
      <c r="Q29" s="107" t="s">
        <v>199</v>
      </c>
      <c r="R29" s="108">
        <v>10</v>
      </c>
      <c r="S29" s="109">
        <v>1</v>
      </c>
    </row>
    <row r="30" spans="2:19" ht="12.75">
      <c r="B30" s="22">
        <v>22</v>
      </c>
      <c r="C30" s="169">
        <v>45</v>
      </c>
      <c r="D30" s="177" t="s">
        <v>148</v>
      </c>
      <c r="E30" s="167">
        <v>93</v>
      </c>
      <c r="F30" s="209" t="s">
        <v>141</v>
      </c>
      <c r="G30" s="205">
        <v>0.0291666666666667</v>
      </c>
      <c r="H30" s="102">
        <v>0.057826388888888886</v>
      </c>
      <c r="I30" s="86">
        <f t="shared" si="0"/>
        <v>0.028659722222222187</v>
      </c>
      <c r="J30" s="58">
        <v>0</v>
      </c>
      <c r="K30" s="59">
        <v>5</v>
      </c>
      <c r="L30" s="59">
        <v>3</v>
      </c>
      <c r="M30" s="155">
        <v>3</v>
      </c>
      <c r="N30" s="150">
        <v>0.000694444444444444</v>
      </c>
      <c r="O30" s="89">
        <f t="shared" si="1"/>
        <v>0.03629861111111107</v>
      </c>
      <c r="P30" s="81">
        <f t="shared" si="2"/>
        <v>0.006234953703703645</v>
      </c>
      <c r="Q30" s="107" t="s">
        <v>199</v>
      </c>
      <c r="R30" s="108">
        <v>9</v>
      </c>
      <c r="S30" s="109">
        <v>1</v>
      </c>
    </row>
    <row r="31" spans="2:19" ht="12.75">
      <c r="B31" s="22">
        <v>23</v>
      </c>
      <c r="C31" s="169">
        <v>71</v>
      </c>
      <c r="D31" s="177" t="s">
        <v>136</v>
      </c>
      <c r="E31" s="167">
        <v>92</v>
      </c>
      <c r="F31" s="209" t="s">
        <v>58</v>
      </c>
      <c r="G31" s="205">
        <v>0.0381944444444444</v>
      </c>
      <c r="H31" s="102">
        <v>0.06765856481481482</v>
      </c>
      <c r="I31" s="86">
        <f t="shared" si="0"/>
        <v>0.029464120370370418</v>
      </c>
      <c r="J31" s="58">
        <v>2</v>
      </c>
      <c r="K31" s="59">
        <v>4</v>
      </c>
      <c r="L31" s="59">
        <v>3</v>
      </c>
      <c r="M31" s="155">
        <v>1</v>
      </c>
      <c r="N31" s="150">
        <v>0.000694444444444444</v>
      </c>
      <c r="O31" s="89">
        <f t="shared" si="1"/>
        <v>0.03640856481481486</v>
      </c>
      <c r="P31" s="81">
        <f t="shared" si="2"/>
        <v>0.006344907407407431</v>
      </c>
      <c r="Q31" s="107" t="s">
        <v>199</v>
      </c>
      <c r="R31" s="108">
        <v>8</v>
      </c>
      <c r="S31" s="109">
        <v>1</v>
      </c>
    </row>
    <row r="32" spans="2:19" ht="12.75">
      <c r="B32" s="22">
        <v>24</v>
      </c>
      <c r="C32" s="169">
        <v>49</v>
      </c>
      <c r="D32" s="177" t="s">
        <v>93</v>
      </c>
      <c r="E32" s="167">
        <v>91</v>
      </c>
      <c r="F32" s="209" t="s">
        <v>56</v>
      </c>
      <c r="G32" s="205">
        <v>0.0305555555555556</v>
      </c>
      <c r="H32" s="102">
        <v>0.06008217592592593</v>
      </c>
      <c r="I32" s="86">
        <f t="shared" si="0"/>
        <v>0.029526620370370328</v>
      </c>
      <c r="J32" s="58">
        <v>2</v>
      </c>
      <c r="K32" s="59">
        <v>4</v>
      </c>
      <c r="L32" s="59">
        <v>1</v>
      </c>
      <c r="M32" s="155">
        <v>3</v>
      </c>
      <c r="N32" s="150">
        <v>0.000694444444444444</v>
      </c>
      <c r="O32" s="89">
        <f t="shared" si="1"/>
        <v>0.03647106481481477</v>
      </c>
      <c r="P32" s="81">
        <f t="shared" si="2"/>
        <v>0.006407407407407341</v>
      </c>
      <c r="Q32" s="107" t="s">
        <v>199</v>
      </c>
      <c r="R32" s="108">
        <v>7</v>
      </c>
      <c r="S32" s="109">
        <v>1</v>
      </c>
    </row>
    <row r="33" spans="2:19" ht="12.75">
      <c r="B33" s="22">
        <v>25</v>
      </c>
      <c r="C33" s="169">
        <v>84</v>
      </c>
      <c r="D33" s="177" t="s">
        <v>71</v>
      </c>
      <c r="E33" s="167">
        <v>91</v>
      </c>
      <c r="F33" s="209" t="s">
        <v>41</v>
      </c>
      <c r="G33" s="205">
        <v>0.0427083333333333</v>
      </c>
      <c r="H33" s="102">
        <v>0.07366666666666667</v>
      </c>
      <c r="I33" s="86">
        <f aca="true" t="shared" si="3" ref="I33:I48">H33-G33</f>
        <v>0.030958333333333372</v>
      </c>
      <c r="J33" s="58">
        <v>4</v>
      </c>
      <c r="K33" s="59">
        <v>0</v>
      </c>
      <c r="L33" s="59">
        <v>1</v>
      </c>
      <c r="M33" s="155">
        <v>3</v>
      </c>
      <c r="N33" s="150">
        <v>0.000694444444444444</v>
      </c>
      <c r="O33" s="89">
        <f aca="true" t="shared" si="4" ref="O33:O48">H33-G33+(J33+K33+L33+M33)*N33</f>
        <v>0.03651388888888892</v>
      </c>
      <c r="P33" s="81">
        <f t="shared" si="2"/>
        <v>0.006450231481481494</v>
      </c>
      <c r="Q33" s="107" t="s">
        <v>199</v>
      </c>
      <c r="R33" s="108">
        <v>6</v>
      </c>
      <c r="S33" s="109">
        <v>1</v>
      </c>
    </row>
    <row r="34" spans="2:19" ht="12.75">
      <c r="B34" s="22">
        <v>26</v>
      </c>
      <c r="C34" s="169">
        <v>61</v>
      </c>
      <c r="D34" s="177" t="s">
        <v>151</v>
      </c>
      <c r="E34" s="167">
        <v>92</v>
      </c>
      <c r="F34" s="209" t="s">
        <v>58</v>
      </c>
      <c r="G34" s="205">
        <v>0.0347222222222222</v>
      </c>
      <c r="H34" s="102">
        <v>0.0643587962962963</v>
      </c>
      <c r="I34" s="86">
        <f t="shared" si="3"/>
        <v>0.0296365740740741</v>
      </c>
      <c r="J34" s="58">
        <v>1</v>
      </c>
      <c r="K34" s="59">
        <v>5</v>
      </c>
      <c r="L34" s="59">
        <v>2</v>
      </c>
      <c r="M34" s="155">
        <v>2</v>
      </c>
      <c r="N34" s="150">
        <v>0.0006944444444444445</v>
      </c>
      <c r="O34" s="89">
        <f t="shared" si="4"/>
        <v>0.03658101851851855</v>
      </c>
      <c r="P34" s="81">
        <f t="shared" si="2"/>
        <v>0.00651736111111112</v>
      </c>
      <c r="Q34" s="107" t="s">
        <v>199</v>
      </c>
      <c r="R34" s="108">
        <v>5</v>
      </c>
      <c r="S34" s="109">
        <v>1</v>
      </c>
    </row>
    <row r="35" spans="2:19" ht="12.75">
      <c r="B35" s="22">
        <v>27</v>
      </c>
      <c r="C35" s="169">
        <v>67</v>
      </c>
      <c r="D35" s="177" t="s">
        <v>157</v>
      </c>
      <c r="E35" s="167">
        <v>93</v>
      </c>
      <c r="F35" s="209" t="s">
        <v>141</v>
      </c>
      <c r="G35" s="205">
        <v>0.0368055555555555</v>
      </c>
      <c r="H35" s="102">
        <v>0.06579166666666668</v>
      </c>
      <c r="I35" s="86">
        <f t="shared" si="3"/>
        <v>0.028986111111111178</v>
      </c>
      <c r="J35" s="58">
        <v>2</v>
      </c>
      <c r="K35" s="59">
        <v>3</v>
      </c>
      <c r="L35" s="59">
        <v>3</v>
      </c>
      <c r="M35" s="155">
        <v>3</v>
      </c>
      <c r="N35" s="150">
        <v>0.000694444444444444</v>
      </c>
      <c r="O35" s="89">
        <f t="shared" si="4"/>
        <v>0.03662500000000006</v>
      </c>
      <c r="P35" s="81">
        <f t="shared" si="2"/>
        <v>0.0065613425925926325</v>
      </c>
      <c r="Q35" s="107" t="s">
        <v>199</v>
      </c>
      <c r="R35" s="108">
        <v>4</v>
      </c>
      <c r="S35" s="109">
        <v>1</v>
      </c>
    </row>
    <row r="36" spans="2:19" ht="12.75">
      <c r="B36" s="22">
        <v>28</v>
      </c>
      <c r="C36" s="169">
        <v>47</v>
      </c>
      <c r="D36" s="177" t="s">
        <v>92</v>
      </c>
      <c r="E36" s="167">
        <v>91</v>
      </c>
      <c r="F36" s="209" t="s">
        <v>138</v>
      </c>
      <c r="G36" s="205">
        <v>0.0298611111111111</v>
      </c>
      <c r="H36" s="102">
        <v>0.05958680555555556</v>
      </c>
      <c r="I36" s="86">
        <f t="shared" si="3"/>
        <v>0.02972569444444446</v>
      </c>
      <c r="J36" s="58">
        <v>3</v>
      </c>
      <c r="K36" s="59">
        <v>4</v>
      </c>
      <c r="L36" s="59">
        <v>2</v>
      </c>
      <c r="M36" s="155">
        <v>1</v>
      </c>
      <c r="N36" s="150">
        <v>0.000694444444444444</v>
      </c>
      <c r="O36" s="89">
        <f t="shared" si="4"/>
        <v>0.0366701388888889</v>
      </c>
      <c r="P36" s="81">
        <f t="shared" si="2"/>
        <v>0.00660648148148147</v>
      </c>
      <c r="Q36" s="107" t="s">
        <v>199</v>
      </c>
      <c r="R36" s="108">
        <v>3</v>
      </c>
      <c r="S36" s="109">
        <v>1</v>
      </c>
    </row>
    <row r="37" spans="2:19" ht="12.75">
      <c r="B37" s="22">
        <v>29</v>
      </c>
      <c r="C37" s="169">
        <v>68</v>
      </c>
      <c r="D37" s="177" t="s">
        <v>88</v>
      </c>
      <c r="E37" s="167">
        <v>91</v>
      </c>
      <c r="F37" s="209" t="s">
        <v>140</v>
      </c>
      <c r="G37" s="205">
        <v>0.0371527777777777</v>
      </c>
      <c r="H37" s="102">
        <v>0.06983680555555555</v>
      </c>
      <c r="I37" s="86">
        <f aca="true" t="shared" si="5" ref="I37:I43">H37-G37</f>
        <v>0.032684027777777847</v>
      </c>
      <c r="J37" s="58">
        <v>2</v>
      </c>
      <c r="K37" s="59">
        <v>3</v>
      </c>
      <c r="L37" s="59">
        <v>1</v>
      </c>
      <c r="M37" s="155">
        <v>0</v>
      </c>
      <c r="N37" s="150">
        <v>0.000694444444444444</v>
      </c>
      <c r="O37" s="89">
        <f aca="true" t="shared" si="6" ref="O37:O43">H37-G37+(J37+K37+L37+M37)*N37</f>
        <v>0.03685069444444451</v>
      </c>
      <c r="P37" s="81">
        <f t="shared" si="2"/>
        <v>0.0067870370370370844</v>
      </c>
      <c r="Q37" s="107" t="s">
        <v>199</v>
      </c>
      <c r="R37" s="108">
        <v>3</v>
      </c>
      <c r="S37" s="109">
        <v>1</v>
      </c>
    </row>
    <row r="38" spans="2:19" ht="12.75">
      <c r="B38" s="22">
        <v>30</v>
      </c>
      <c r="C38" s="169">
        <v>54</v>
      </c>
      <c r="D38" s="177" t="s">
        <v>160</v>
      </c>
      <c r="E38" s="167">
        <v>93</v>
      </c>
      <c r="F38" s="209" t="s">
        <v>58</v>
      </c>
      <c r="G38" s="205">
        <v>0.0322916666666666</v>
      </c>
      <c r="H38" s="102">
        <v>0.062379629629629625</v>
      </c>
      <c r="I38" s="86">
        <f t="shared" si="5"/>
        <v>0.030087962962963025</v>
      </c>
      <c r="J38" s="58">
        <v>2</v>
      </c>
      <c r="K38" s="59">
        <v>4</v>
      </c>
      <c r="L38" s="59">
        <v>2</v>
      </c>
      <c r="M38" s="155">
        <v>2</v>
      </c>
      <c r="N38" s="150">
        <v>0.000694444444444444</v>
      </c>
      <c r="O38" s="89">
        <f t="shared" si="6"/>
        <v>0.037032407407407465</v>
      </c>
      <c r="P38" s="81">
        <f t="shared" si="2"/>
        <v>0.006968750000000037</v>
      </c>
      <c r="Q38" s="107" t="s">
        <v>199</v>
      </c>
      <c r="R38" s="108">
        <v>3</v>
      </c>
      <c r="S38" s="109">
        <v>1</v>
      </c>
    </row>
    <row r="39" spans="2:19" ht="12.75">
      <c r="B39" s="22">
        <v>31</v>
      </c>
      <c r="C39" s="169">
        <v>80</v>
      </c>
      <c r="D39" s="177" t="s">
        <v>90</v>
      </c>
      <c r="E39" s="167">
        <v>91</v>
      </c>
      <c r="F39" s="209" t="s">
        <v>138</v>
      </c>
      <c r="G39" s="205">
        <v>0.0413194444444444</v>
      </c>
      <c r="H39" s="102">
        <v>0.07295717592592592</v>
      </c>
      <c r="I39" s="86">
        <f t="shared" si="5"/>
        <v>0.03163773148148152</v>
      </c>
      <c r="J39" s="58">
        <v>1</v>
      </c>
      <c r="K39" s="59">
        <v>4</v>
      </c>
      <c r="L39" s="59">
        <v>3</v>
      </c>
      <c r="M39" s="155">
        <v>2</v>
      </c>
      <c r="N39" s="150">
        <v>0.000694444444444444</v>
      </c>
      <c r="O39" s="89">
        <f t="shared" si="6"/>
        <v>0.03858217592592596</v>
      </c>
      <c r="P39" s="81">
        <f t="shared" si="2"/>
        <v>0.00851851851851853</v>
      </c>
      <c r="Q39" s="107" t="s">
        <v>199</v>
      </c>
      <c r="R39" s="108">
        <v>2</v>
      </c>
      <c r="S39" s="109">
        <v>1</v>
      </c>
    </row>
    <row r="40" spans="2:19" ht="12.75">
      <c r="B40" s="22">
        <v>32</v>
      </c>
      <c r="C40" s="169">
        <v>72</v>
      </c>
      <c r="D40" s="177" t="s">
        <v>147</v>
      </c>
      <c r="E40" s="167">
        <v>92</v>
      </c>
      <c r="F40" s="209" t="s">
        <v>62</v>
      </c>
      <c r="G40" s="205">
        <v>0.0385416666666666</v>
      </c>
      <c r="H40" s="102">
        <v>0.06740856481481482</v>
      </c>
      <c r="I40" s="86">
        <f t="shared" si="5"/>
        <v>0.028866898148148218</v>
      </c>
      <c r="J40" s="58">
        <v>4</v>
      </c>
      <c r="K40" s="59">
        <v>3</v>
      </c>
      <c r="L40" s="59">
        <v>4</v>
      </c>
      <c r="M40" s="155">
        <v>3</v>
      </c>
      <c r="N40" s="150">
        <v>0.000694444444444444</v>
      </c>
      <c r="O40" s="89">
        <f t="shared" si="6"/>
        <v>0.03858912037037043</v>
      </c>
      <c r="P40" s="81">
        <f t="shared" si="2"/>
        <v>0.008525462962963005</v>
      </c>
      <c r="Q40" s="107" t="s">
        <v>199</v>
      </c>
      <c r="R40" s="108">
        <v>2</v>
      </c>
      <c r="S40" s="109">
        <v>1</v>
      </c>
    </row>
    <row r="41" spans="2:19" ht="12.75">
      <c r="B41" s="22">
        <v>33</v>
      </c>
      <c r="C41" s="169">
        <v>56</v>
      </c>
      <c r="D41" s="177" t="s">
        <v>158</v>
      </c>
      <c r="E41" s="167">
        <v>92</v>
      </c>
      <c r="F41" s="209" t="s">
        <v>58</v>
      </c>
      <c r="G41" s="205">
        <v>0.0329861111111111</v>
      </c>
      <c r="H41" s="102">
        <v>0.06556597222222223</v>
      </c>
      <c r="I41" s="86">
        <f t="shared" si="5"/>
        <v>0.03257986111111113</v>
      </c>
      <c r="J41" s="58">
        <v>2</v>
      </c>
      <c r="K41" s="59">
        <v>2</v>
      </c>
      <c r="L41" s="59">
        <v>1</v>
      </c>
      <c r="M41" s="155">
        <v>4</v>
      </c>
      <c r="N41" s="150">
        <v>0.000694444444444444</v>
      </c>
      <c r="O41" s="89">
        <f t="shared" si="6"/>
        <v>0.03882986111111113</v>
      </c>
      <c r="P41" s="81">
        <f t="shared" si="2"/>
        <v>0.0087662037037037</v>
      </c>
      <c r="Q41" s="107" t="s">
        <v>199</v>
      </c>
      <c r="R41" s="108">
        <v>2</v>
      </c>
      <c r="S41" s="109"/>
    </row>
    <row r="42" spans="2:19" ht="12.75">
      <c r="B42" s="22">
        <v>34</v>
      </c>
      <c r="C42" s="169">
        <v>43</v>
      </c>
      <c r="D42" s="177" t="s">
        <v>145</v>
      </c>
      <c r="E42" s="167">
        <v>92</v>
      </c>
      <c r="F42" s="209" t="s">
        <v>146</v>
      </c>
      <c r="G42" s="205">
        <v>0.02847222222222222</v>
      </c>
      <c r="H42" s="102">
        <v>0.058305555555555555</v>
      </c>
      <c r="I42" s="86">
        <f t="shared" si="5"/>
        <v>0.029833333333333333</v>
      </c>
      <c r="J42" s="63">
        <v>3</v>
      </c>
      <c r="K42" s="62">
        <v>3</v>
      </c>
      <c r="L42" s="62">
        <v>3</v>
      </c>
      <c r="M42" s="156">
        <v>4</v>
      </c>
      <c r="N42" s="150">
        <v>0.000694444444444444</v>
      </c>
      <c r="O42" s="89">
        <f t="shared" si="6"/>
        <v>0.0388611111111111</v>
      </c>
      <c r="P42" s="81">
        <f t="shared" si="2"/>
        <v>0.008797453703703675</v>
      </c>
      <c r="Q42" s="107" t="s">
        <v>199</v>
      </c>
      <c r="R42" s="108">
        <v>2</v>
      </c>
      <c r="S42" s="109"/>
    </row>
    <row r="43" spans="2:19" ht="12.75">
      <c r="B43" s="22">
        <v>35</v>
      </c>
      <c r="C43" s="169">
        <v>70</v>
      </c>
      <c r="D43" s="177" t="s">
        <v>150</v>
      </c>
      <c r="E43" s="167">
        <v>92</v>
      </c>
      <c r="F43" s="209" t="s">
        <v>138</v>
      </c>
      <c r="G43" s="205">
        <v>0.0378472222222222</v>
      </c>
      <c r="H43" s="102">
        <v>0.06908217592592593</v>
      </c>
      <c r="I43" s="86">
        <f t="shared" si="5"/>
        <v>0.03123495370370373</v>
      </c>
      <c r="J43" s="58">
        <v>2</v>
      </c>
      <c r="K43" s="59">
        <v>3</v>
      </c>
      <c r="L43" s="59">
        <v>3</v>
      </c>
      <c r="M43" s="155">
        <v>3</v>
      </c>
      <c r="N43" s="150">
        <v>0.000694444444444444</v>
      </c>
      <c r="O43" s="89">
        <f t="shared" si="6"/>
        <v>0.03887384259259261</v>
      </c>
      <c r="P43" s="81">
        <f t="shared" si="2"/>
        <v>0.008810185185185185</v>
      </c>
      <c r="Q43" s="107" t="s">
        <v>199</v>
      </c>
      <c r="R43" s="108">
        <v>2</v>
      </c>
      <c r="S43" s="109"/>
    </row>
    <row r="44" spans="2:19" ht="12.75">
      <c r="B44" s="22">
        <v>36</v>
      </c>
      <c r="C44" s="169">
        <v>64</v>
      </c>
      <c r="D44" s="177" t="s">
        <v>73</v>
      </c>
      <c r="E44" s="167">
        <v>91</v>
      </c>
      <c r="F44" s="209" t="s">
        <v>41</v>
      </c>
      <c r="G44" s="205">
        <v>0.0357638888888889</v>
      </c>
      <c r="H44" s="102">
        <v>0.06677662037037037</v>
      </c>
      <c r="I44" s="86">
        <f t="shared" si="3"/>
        <v>0.031012731481481468</v>
      </c>
      <c r="J44" s="58">
        <v>4</v>
      </c>
      <c r="K44" s="59">
        <v>1</v>
      </c>
      <c r="L44" s="59">
        <v>3</v>
      </c>
      <c r="M44" s="155">
        <v>4</v>
      </c>
      <c r="N44" s="150">
        <v>0.000694444444444444</v>
      </c>
      <c r="O44" s="89">
        <f t="shared" si="4"/>
        <v>0.0393460648148148</v>
      </c>
      <c r="P44" s="81">
        <f t="shared" si="2"/>
        <v>0.009282407407407371</v>
      </c>
      <c r="Q44" s="107" t="s">
        <v>199</v>
      </c>
      <c r="R44" s="108">
        <v>2</v>
      </c>
      <c r="S44" s="109"/>
    </row>
    <row r="45" spans="2:19" ht="12.75">
      <c r="B45" s="22">
        <v>37</v>
      </c>
      <c r="C45" s="169">
        <v>63</v>
      </c>
      <c r="D45" s="177" t="s">
        <v>154</v>
      </c>
      <c r="E45" s="167">
        <v>92</v>
      </c>
      <c r="F45" s="209" t="s">
        <v>138</v>
      </c>
      <c r="G45" s="205">
        <v>0.0354166666666666</v>
      </c>
      <c r="H45" s="102">
        <v>0.0665173611111111</v>
      </c>
      <c r="I45" s="86">
        <f t="shared" si="3"/>
        <v>0.0311006944444445</v>
      </c>
      <c r="J45" s="58">
        <v>3</v>
      </c>
      <c r="K45" s="59">
        <v>4</v>
      </c>
      <c r="L45" s="59">
        <v>3</v>
      </c>
      <c r="M45" s="155">
        <v>3</v>
      </c>
      <c r="N45" s="150">
        <v>0.000694444444444444</v>
      </c>
      <c r="O45" s="89">
        <f t="shared" si="4"/>
        <v>0.040128472222222274</v>
      </c>
      <c r="P45" s="81">
        <f t="shared" si="2"/>
        <v>0.010064814814814846</v>
      </c>
      <c r="Q45" s="107" t="s">
        <v>199</v>
      </c>
      <c r="R45" s="108">
        <v>2</v>
      </c>
      <c r="S45" s="109"/>
    </row>
    <row r="46" spans="2:19" ht="12.75">
      <c r="B46" s="22">
        <v>38</v>
      </c>
      <c r="C46" s="169">
        <v>55</v>
      </c>
      <c r="D46" s="177" t="s">
        <v>153</v>
      </c>
      <c r="E46" s="167">
        <v>92</v>
      </c>
      <c r="F46" s="209" t="s">
        <v>139</v>
      </c>
      <c r="G46" s="205">
        <v>0.0326388888888889</v>
      </c>
      <c r="H46" s="102">
        <v>0.0666863425925926</v>
      </c>
      <c r="I46" s="86">
        <f t="shared" si="3"/>
        <v>0.0340474537037037</v>
      </c>
      <c r="J46" s="58">
        <v>3</v>
      </c>
      <c r="K46" s="59">
        <v>3</v>
      </c>
      <c r="L46" s="59">
        <v>2</v>
      </c>
      <c r="M46" s="155">
        <v>1</v>
      </c>
      <c r="N46" s="150">
        <v>0.000694444444444444</v>
      </c>
      <c r="O46" s="89">
        <f t="shared" si="4"/>
        <v>0.040297453703703696</v>
      </c>
      <c r="P46" s="81">
        <f t="shared" si="2"/>
        <v>0.010233796296296269</v>
      </c>
      <c r="Q46" s="107" t="s">
        <v>199</v>
      </c>
      <c r="R46" s="108">
        <v>2</v>
      </c>
      <c r="S46" s="109"/>
    </row>
    <row r="47" spans="2:19" ht="12.75">
      <c r="B47" s="22">
        <v>39</v>
      </c>
      <c r="C47" s="169">
        <v>62</v>
      </c>
      <c r="D47" s="177" t="s">
        <v>149</v>
      </c>
      <c r="E47" s="167">
        <v>92</v>
      </c>
      <c r="F47" s="209" t="s">
        <v>58</v>
      </c>
      <c r="G47" s="205">
        <v>0.0350694444444444</v>
      </c>
      <c r="H47" s="101">
        <v>0.06510069444444444</v>
      </c>
      <c r="I47" s="86">
        <f t="shared" si="3"/>
        <v>0.030031250000000037</v>
      </c>
      <c r="J47" s="63">
        <v>4</v>
      </c>
      <c r="K47" s="62">
        <v>3</v>
      </c>
      <c r="L47" s="62">
        <v>4</v>
      </c>
      <c r="M47" s="156">
        <v>4</v>
      </c>
      <c r="N47" s="150">
        <v>0.000694444444444444</v>
      </c>
      <c r="O47" s="89">
        <f t="shared" si="4"/>
        <v>0.040447916666666694</v>
      </c>
      <c r="P47" s="81">
        <f t="shared" si="2"/>
        <v>0.010384259259259267</v>
      </c>
      <c r="Q47" s="107" t="s">
        <v>199</v>
      </c>
      <c r="R47" s="108">
        <v>2</v>
      </c>
      <c r="S47" s="109"/>
    </row>
    <row r="48" spans="2:19" ht="12.75">
      <c r="B48" s="22">
        <v>40</v>
      </c>
      <c r="C48" s="169">
        <v>66</v>
      </c>
      <c r="D48" s="179" t="s">
        <v>152</v>
      </c>
      <c r="E48" s="171">
        <v>93</v>
      </c>
      <c r="F48" s="209" t="s">
        <v>144</v>
      </c>
      <c r="G48" s="205">
        <v>0.0364583333333333</v>
      </c>
      <c r="H48" s="101">
        <v>0.07180439814814815</v>
      </c>
      <c r="I48" s="86">
        <f t="shared" si="3"/>
        <v>0.03534606481481485</v>
      </c>
      <c r="J48" s="58">
        <v>1</v>
      </c>
      <c r="K48" s="59">
        <v>4</v>
      </c>
      <c r="L48" s="59">
        <v>3</v>
      </c>
      <c r="M48" s="155">
        <v>2</v>
      </c>
      <c r="N48" s="150">
        <v>0.000694444444444444</v>
      </c>
      <c r="O48" s="89">
        <f t="shared" si="4"/>
        <v>0.04229050925925929</v>
      </c>
      <c r="P48" s="81">
        <f t="shared" si="2"/>
        <v>0.012226851851851864</v>
      </c>
      <c r="Q48" s="107" t="s">
        <v>199</v>
      </c>
      <c r="R48" s="108">
        <v>2</v>
      </c>
      <c r="S48" s="109"/>
    </row>
    <row r="49" spans="2:19" ht="12.75">
      <c r="B49" s="22">
        <v>41</v>
      </c>
      <c r="C49" s="169">
        <v>51</v>
      </c>
      <c r="D49" s="177" t="s">
        <v>162</v>
      </c>
      <c r="E49" s="167">
        <v>92</v>
      </c>
      <c r="F49" s="210" t="s">
        <v>138</v>
      </c>
      <c r="G49" s="205">
        <v>0.03125</v>
      </c>
      <c r="H49" s="102">
        <v>0.06521990740740741</v>
      </c>
      <c r="I49" s="86">
        <f t="shared" si="0"/>
        <v>0.03396990740740741</v>
      </c>
      <c r="J49" s="58">
        <v>4</v>
      </c>
      <c r="K49" s="59">
        <v>2</v>
      </c>
      <c r="L49" s="59">
        <v>4</v>
      </c>
      <c r="M49" s="155">
        <v>2</v>
      </c>
      <c r="N49" s="150">
        <v>0.000694444444444444</v>
      </c>
      <c r="O49" s="89">
        <f t="shared" si="1"/>
        <v>0.04230324074074074</v>
      </c>
      <c r="P49" s="81">
        <f t="shared" si="2"/>
        <v>0.01223958333333331</v>
      </c>
      <c r="Q49" s="107" t="s">
        <v>199</v>
      </c>
      <c r="R49" s="108">
        <v>1</v>
      </c>
      <c r="S49" s="109"/>
    </row>
    <row r="50" spans="2:19" ht="12.75">
      <c r="B50" s="22">
        <v>42</v>
      </c>
      <c r="C50" s="169">
        <v>44</v>
      </c>
      <c r="D50" s="177" t="s">
        <v>135</v>
      </c>
      <c r="E50" s="167">
        <v>91</v>
      </c>
      <c r="F50" s="209" t="s">
        <v>41</v>
      </c>
      <c r="G50" s="205">
        <v>0.0288194444444444</v>
      </c>
      <c r="H50" s="102">
        <v>0.06494560185185184</v>
      </c>
      <c r="I50" s="87">
        <f t="shared" si="0"/>
        <v>0.03612615740740745</v>
      </c>
      <c r="J50" s="85">
        <v>3</v>
      </c>
      <c r="K50" s="61">
        <v>1</v>
      </c>
      <c r="L50" s="61">
        <v>2</v>
      </c>
      <c r="M50" s="148">
        <v>3</v>
      </c>
      <c r="N50" s="150">
        <v>0.000694444444444444</v>
      </c>
      <c r="O50" s="89">
        <f t="shared" si="1"/>
        <v>0.042376157407407446</v>
      </c>
      <c r="P50" s="88">
        <f t="shared" si="2"/>
        <v>0.012312500000000018</v>
      </c>
      <c r="Q50" s="107" t="s">
        <v>199</v>
      </c>
      <c r="R50" s="108">
        <v>1</v>
      </c>
      <c r="S50" s="109"/>
    </row>
    <row r="51" spans="2:19" ht="13.5" thickBot="1">
      <c r="B51" s="22">
        <v>43</v>
      </c>
      <c r="C51" s="174">
        <v>41</v>
      </c>
      <c r="D51" s="178" t="s">
        <v>143</v>
      </c>
      <c r="E51" s="175">
        <v>92</v>
      </c>
      <c r="F51" s="211" t="s">
        <v>144</v>
      </c>
      <c r="G51" s="205">
        <v>0.027777777777777776</v>
      </c>
      <c r="H51" s="102">
        <v>0.06562847222222222</v>
      </c>
      <c r="I51" s="86">
        <f>H51-G51</f>
        <v>0.037850694444444444</v>
      </c>
      <c r="J51" s="58">
        <v>2</v>
      </c>
      <c r="K51" s="59">
        <v>5</v>
      </c>
      <c r="L51" s="59">
        <v>3</v>
      </c>
      <c r="M51" s="155">
        <v>5</v>
      </c>
      <c r="N51" s="150">
        <v>0.000694444444444444</v>
      </c>
      <c r="O51" s="89">
        <f>H51-G51+(J51+K51+L51+M51)*N51</f>
        <v>0.0482673611111111</v>
      </c>
      <c r="P51" s="81">
        <f t="shared" si="2"/>
        <v>0.018203703703703673</v>
      </c>
      <c r="Q51" s="107" t="s">
        <v>199</v>
      </c>
      <c r="R51" s="108">
        <v>1</v>
      </c>
      <c r="S51" s="109"/>
    </row>
    <row r="52" spans="3:6" ht="12.75">
      <c r="C52" s="64"/>
      <c r="D52" s="158" t="s">
        <v>24</v>
      </c>
      <c r="E52" s="103"/>
      <c r="F52" s="120"/>
    </row>
    <row r="53" spans="3:18" ht="15">
      <c r="C53" s="172">
        <v>48</v>
      </c>
      <c r="D53" s="195" t="s">
        <v>155</v>
      </c>
      <c r="E53" s="173">
        <v>92</v>
      </c>
      <c r="F53" s="164" t="s">
        <v>139</v>
      </c>
      <c r="L53" s="183" t="s">
        <v>27</v>
      </c>
      <c r="M53" s="183"/>
      <c r="N53" s="183"/>
      <c r="O53" s="183"/>
      <c r="P53" s="183"/>
      <c r="Q53" s="183"/>
      <c r="R53" s="29"/>
    </row>
    <row r="54" spans="3:18" ht="12.75">
      <c r="C54" s="64"/>
      <c r="D54" s="158" t="s">
        <v>196</v>
      </c>
      <c r="E54" s="103"/>
      <c r="F54" s="120"/>
      <c r="L54" s="184"/>
      <c r="M54" s="184"/>
      <c r="N54" s="184"/>
      <c r="O54" s="184"/>
      <c r="P54" s="184"/>
      <c r="Q54" s="185"/>
      <c r="R54" s="29"/>
    </row>
    <row r="55" spans="3:18" ht="15">
      <c r="C55" s="172">
        <v>50</v>
      </c>
      <c r="D55" s="195" t="s">
        <v>163</v>
      </c>
      <c r="E55" s="173">
        <v>92</v>
      </c>
      <c r="F55" s="164" t="s">
        <v>139</v>
      </c>
      <c r="L55" s="221" t="s">
        <v>187</v>
      </c>
      <c r="M55" s="221"/>
      <c r="N55" s="221"/>
      <c r="O55" s="221"/>
      <c r="P55" s="221"/>
      <c r="Q55" s="221"/>
      <c r="R55" s="29"/>
    </row>
    <row r="56" spans="3:5" ht="12.75">
      <c r="C56" s="147"/>
      <c r="D56" s="99"/>
      <c r="E56" s="99"/>
    </row>
    <row r="57" spans="2:6" ht="12.75">
      <c r="B57" s="26"/>
      <c r="C57" s="64"/>
      <c r="D57" s="27"/>
      <c r="E57" s="103"/>
      <c r="F57" s="120"/>
    </row>
    <row r="58" spans="3:6" ht="12.75">
      <c r="C58" s="64"/>
      <c r="D58" s="27"/>
      <c r="E58" s="103"/>
      <c r="F58" s="120"/>
    </row>
    <row r="59" spans="3:6" ht="12.75">
      <c r="C59" s="64"/>
      <c r="D59" s="27"/>
      <c r="E59" s="103"/>
      <c r="F59" s="120"/>
    </row>
    <row r="60" spans="3:6" ht="12.75">
      <c r="C60" s="64"/>
      <c r="D60" s="27"/>
      <c r="E60" s="103"/>
      <c r="F60" s="120"/>
    </row>
    <row r="61" spans="3:6" ht="12.75">
      <c r="C61" s="64"/>
      <c r="D61" s="27"/>
      <c r="E61" s="103"/>
      <c r="F61" s="103"/>
    </row>
    <row r="67" spans="9:14" ht="15">
      <c r="I67" s="157"/>
      <c r="J67" s="157"/>
      <c r="K67" s="157"/>
      <c r="L67" s="157"/>
      <c r="M67" s="157"/>
      <c r="N67" s="157"/>
    </row>
    <row r="68" spans="9:14" ht="15">
      <c r="I68" s="157"/>
      <c r="J68" s="157"/>
      <c r="K68" s="157"/>
      <c r="L68" s="157"/>
      <c r="M68" s="157"/>
      <c r="N68" s="157"/>
    </row>
    <row r="69" spans="9:14" ht="15">
      <c r="I69" s="157"/>
      <c r="J69" s="157"/>
      <c r="K69" s="157"/>
      <c r="L69" s="157"/>
      <c r="M69" s="157"/>
      <c r="N69" s="157"/>
    </row>
    <row r="70" spans="9:14" ht="15">
      <c r="I70" s="157"/>
      <c r="J70" s="157"/>
      <c r="K70" s="157"/>
      <c r="L70" s="157"/>
      <c r="M70" s="157"/>
      <c r="N70" s="157"/>
    </row>
    <row r="71" spans="9:14" ht="15">
      <c r="I71" s="157"/>
      <c r="J71" s="157"/>
      <c r="K71" s="157"/>
      <c r="L71" s="157"/>
      <c r="M71" s="157"/>
      <c r="N71" s="157"/>
    </row>
    <row r="72" spans="9:14" ht="15">
      <c r="I72" s="157"/>
      <c r="J72" s="157"/>
      <c r="K72" s="157"/>
      <c r="L72" s="157"/>
      <c r="M72" s="157"/>
      <c r="N72" s="157"/>
    </row>
    <row r="73" spans="9:14" ht="15">
      <c r="I73" s="157"/>
      <c r="J73" s="157"/>
      <c r="K73" s="157"/>
      <c r="L73" s="157"/>
      <c r="M73" s="157"/>
      <c r="N73" s="157"/>
    </row>
    <row r="74" spans="9:14" ht="15">
      <c r="I74" s="157"/>
      <c r="J74" s="157"/>
      <c r="K74" s="157"/>
      <c r="L74" s="157"/>
      <c r="M74" s="157"/>
      <c r="N74" s="157"/>
    </row>
    <row r="75" spans="9:14" ht="15">
      <c r="I75" s="157"/>
      <c r="J75" s="157"/>
      <c r="K75" s="157"/>
      <c r="L75" s="157"/>
      <c r="M75" s="157"/>
      <c r="N75" s="157"/>
    </row>
    <row r="76" spans="9:14" ht="15">
      <c r="I76" s="157"/>
      <c r="J76" s="157"/>
      <c r="K76" s="157"/>
      <c r="L76" s="157"/>
      <c r="M76" s="157"/>
      <c r="N76" s="157"/>
    </row>
    <row r="77" spans="9:14" ht="15">
      <c r="I77" s="157"/>
      <c r="J77" s="157"/>
      <c r="K77" s="157"/>
      <c r="L77" s="157"/>
      <c r="M77" s="157"/>
      <c r="N77" s="157"/>
    </row>
    <row r="78" spans="9:14" ht="15">
      <c r="I78" s="157"/>
      <c r="J78" s="157"/>
      <c r="K78" s="157"/>
      <c r="L78" s="157"/>
      <c r="M78" s="157"/>
      <c r="N78" s="157"/>
    </row>
    <row r="79" spans="9:14" ht="15">
      <c r="I79" s="157"/>
      <c r="J79" s="157"/>
      <c r="K79" s="157"/>
      <c r="L79" s="157"/>
      <c r="M79" s="157"/>
      <c r="N79" s="157"/>
    </row>
    <row r="80" spans="9:14" ht="15">
      <c r="I80" s="157"/>
      <c r="J80" s="157"/>
      <c r="K80" s="157"/>
      <c r="L80" s="157"/>
      <c r="M80" s="157"/>
      <c r="N80" s="157"/>
    </row>
    <row r="81" spans="9:14" ht="15">
      <c r="I81" s="157"/>
      <c r="J81" s="157"/>
      <c r="K81" s="157"/>
      <c r="L81" s="157"/>
      <c r="M81" s="157"/>
      <c r="N81" s="157"/>
    </row>
    <row r="82" spans="9:14" ht="15">
      <c r="I82" s="157"/>
      <c r="J82" s="157"/>
      <c r="K82" s="157"/>
      <c r="L82" s="157"/>
      <c r="M82" s="157"/>
      <c r="N82" s="157"/>
    </row>
    <row r="83" spans="9:14" ht="15">
      <c r="I83" s="157"/>
      <c r="J83" s="157"/>
      <c r="K83" s="157"/>
      <c r="L83" s="157"/>
      <c r="M83" s="157"/>
      <c r="N83" s="157"/>
    </row>
    <row r="84" spans="9:14" ht="15">
      <c r="I84" s="157"/>
      <c r="J84" s="157"/>
      <c r="K84" s="157"/>
      <c r="L84" s="157"/>
      <c r="M84" s="157"/>
      <c r="N84" s="157"/>
    </row>
    <row r="85" spans="9:14" ht="15">
      <c r="I85" s="157"/>
      <c r="J85" s="157"/>
      <c r="K85" s="157"/>
      <c r="L85" s="157"/>
      <c r="M85" s="157"/>
      <c r="N85" s="157"/>
    </row>
    <row r="86" spans="9:14" ht="15">
      <c r="I86" s="157"/>
      <c r="J86" s="157"/>
      <c r="K86" s="157"/>
      <c r="L86" s="157"/>
      <c r="M86" s="157"/>
      <c r="N86" s="157"/>
    </row>
    <row r="87" spans="9:14" ht="15">
      <c r="I87" s="157"/>
      <c r="J87" s="157"/>
      <c r="K87" s="157"/>
      <c r="L87" s="157"/>
      <c r="M87" s="157"/>
      <c r="N87" s="157"/>
    </row>
    <row r="88" spans="9:14" ht="15">
      <c r="I88" s="157"/>
      <c r="J88" s="157"/>
      <c r="K88" s="157"/>
      <c r="L88" s="157"/>
      <c r="M88" s="157"/>
      <c r="N88" s="157"/>
    </row>
    <row r="89" spans="9:14" ht="15">
      <c r="I89" s="157"/>
      <c r="J89" s="157"/>
      <c r="K89" s="157"/>
      <c r="L89" s="157"/>
      <c r="M89" s="157"/>
      <c r="N89" s="157"/>
    </row>
    <row r="90" spans="9:14" ht="15">
      <c r="I90" s="157"/>
      <c r="J90" s="157"/>
      <c r="K90" s="157"/>
      <c r="L90" s="157"/>
      <c r="M90" s="157"/>
      <c r="N90" s="157"/>
    </row>
    <row r="91" spans="9:14" ht="15">
      <c r="I91" s="157"/>
      <c r="J91" s="157"/>
      <c r="K91" s="157"/>
      <c r="L91" s="157"/>
      <c r="M91" s="157"/>
      <c r="N91" s="157"/>
    </row>
    <row r="92" spans="9:14" ht="15">
      <c r="I92" s="157"/>
      <c r="J92" s="157"/>
      <c r="K92" s="157"/>
      <c r="L92" s="157"/>
      <c r="M92" s="157"/>
      <c r="N92" s="157"/>
    </row>
    <row r="93" spans="9:14" ht="15">
      <c r="I93" s="157"/>
      <c r="J93" s="157"/>
      <c r="K93" s="157"/>
      <c r="L93" s="157"/>
      <c r="M93" s="157"/>
      <c r="N93" s="157"/>
    </row>
    <row r="94" spans="9:14" ht="15">
      <c r="I94" s="157"/>
      <c r="J94" s="157"/>
      <c r="K94" s="157"/>
      <c r="L94" s="157"/>
      <c r="M94" s="157"/>
      <c r="N94" s="157"/>
    </row>
    <row r="95" spans="9:14" ht="15">
      <c r="I95" s="157"/>
      <c r="J95" s="157"/>
      <c r="K95" s="157"/>
      <c r="L95" s="157"/>
      <c r="M95" s="157"/>
      <c r="N95" s="157"/>
    </row>
    <row r="96" spans="9:14" ht="15">
      <c r="I96" s="157"/>
      <c r="J96" s="157"/>
      <c r="K96" s="157"/>
      <c r="L96" s="157"/>
      <c r="M96" s="157"/>
      <c r="N96" s="157"/>
    </row>
    <row r="99" ht="12" customHeight="1"/>
    <row r="100" spans="2:18" ht="12.75" customHeight="1"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R100"/>
    </row>
    <row r="101" spans="2:18" ht="13.5" customHeight="1">
      <c r="B101" s="220"/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0"/>
      <c r="P101" s="220"/>
      <c r="R101"/>
    </row>
    <row r="102" spans="2:18" ht="12.75">
      <c r="B102" s="220"/>
      <c r="C102" s="220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R102"/>
    </row>
  </sheetData>
  <mergeCells count="7">
    <mergeCell ref="A1:S1"/>
    <mergeCell ref="A3:S3"/>
    <mergeCell ref="B100:P102"/>
    <mergeCell ref="L55:Q55"/>
    <mergeCell ref="J7:M7"/>
    <mergeCell ref="B2:S2"/>
    <mergeCell ref="A4:S4"/>
  </mergeCells>
  <printOptions/>
  <pageMargins left="0.5905511811023623" right="0" top="0.5905511811023623" bottom="0.5905511811023623" header="0" footer="0"/>
  <pageSetup horizontalDpi="360" verticalDpi="360" orientation="portrait" paperSize="9" r:id="rId4"/>
  <drawing r:id="rId3"/>
  <legacyDrawing r:id="rId2"/>
  <oleObjects>
    <oleObject progId="Word.Document.8" shapeId="19601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showGridLines="0" workbookViewId="0" topLeftCell="A7">
      <selection activeCell="D34" sqref="D34"/>
    </sheetView>
  </sheetViews>
  <sheetFormatPr defaultColWidth="9.00390625" defaultRowHeight="12.75"/>
  <cols>
    <col min="1" max="1" width="0.37109375" style="0" customWidth="1"/>
    <col min="2" max="2" width="3.00390625" style="0" customWidth="1"/>
    <col min="3" max="3" width="3.375" style="29" customWidth="1"/>
    <col min="4" max="4" width="21.375" style="0" customWidth="1"/>
    <col min="5" max="5" width="3.00390625" style="48" customWidth="1"/>
    <col min="6" max="6" width="24.875" style="0" customWidth="1"/>
    <col min="7" max="7" width="9.875" style="0" hidden="1" customWidth="1"/>
    <col min="8" max="8" width="10.25390625" style="0" hidden="1" customWidth="1"/>
    <col min="9" max="9" width="7.375" style="48" customWidth="1"/>
    <col min="10" max="10" width="1.625" style="48" customWidth="1"/>
    <col min="11" max="11" width="2.00390625" style="48" customWidth="1"/>
    <col min="12" max="12" width="1.75390625" style="48" customWidth="1"/>
    <col min="13" max="13" width="2.25390625" style="48" customWidth="1"/>
    <col min="14" max="14" width="10.875" style="0" hidden="1" customWidth="1"/>
    <col min="15" max="15" width="8.00390625" style="29" customWidth="1"/>
    <col min="16" max="16" width="7.00390625" style="53" customWidth="1"/>
    <col min="17" max="17" width="2.75390625" style="0" customWidth="1"/>
    <col min="18" max="18" width="3.125" style="33" customWidth="1"/>
    <col min="19" max="19" width="3.25390625" style="0" customWidth="1"/>
  </cols>
  <sheetData>
    <row r="1" spans="1:19" ht="23.2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</row>
    <row r="2" spans="1:19" ht="23.25" customHeight="1">
      <c r="A2" s="215" t="s">
        <v>128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23.25" customHeight="1">
      <c r="A3" s="140"/>
      <c r="B3" s="215" t="s">
        <v>188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ht="23.25" customHeight="1">
      <c r="A4" s="216" t="s">
        <v>189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19" ht="18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8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</row>
    <row r="7" spans="1:15" ht="14.25" customHeight="1">
      <c r="A7" s="18"/>
      <c r="B7" s="18"/>
      <c r="C7" s="31"/>
      <c r="D7" s="18"/>
      <c r="E7" s="47"/>
      <c r="F7" s="18"/>
      <c r="G7" s="18"/>
      <c r="H7" s="18"/>
      <c r="I7" s="47"/>
      <c r="J7" s="47"/>
      <c r="K7" s="47"/>
      <c r="L7" s="47"/>
      <c r="M7" s="47"/>
      <c r="O7" s="44"/>
    </row>
    <row r="8" spans="2:13" ht="15.75">
      <c r="B8" s="16" t="s">
        <v>29</v>
      </c>
      <c r="D8" s="17"/>
      <c r="F8" s="5"/>
      <c r="G8" s="5"/>
      <c r="H8" s="5"/>
      <c r="I8" s="49"/>
      <c r="J8" s="49"/>
      <c r="K8" s="49"/>
      <c r="L8" s="49"/>
      <c r="M8" s="49"/>
    </row>
    <row r="9" spans="2:5" ht="15.75">
      <c r="B9" s="17"/>
      <c r="C9" s="32"/>
      <c r="D9" s="16"/>
      <c r="E9" s="49"/>
    </row>
    <row r="10" spans="2:15" ht="15.75">
      <c r="B10" s="16" t="s">
        <v>191</v>
      </c>
      <c r="C10" s="32"/>
      <c r="D10" s="16"/>
      <c r="E10" s="49"/>
      <c r="G10" s="16"/>
      <c r="H10" s="16"/>
      <c r="J10" s="16" t="s">
        <v>201</v>
      </c>
      <c r="N10" s="48"/>
      <c r="O10" s="16"/>
    </row>
    <row r="11" ht="13.5" thickBot="1"/>
    <row r="12" spans="2:19" ht="16.5" thickBot="1">
      <c r="B12" s="12" t="s">
        <v>13</v>
      </c>
      <c r="C12" s="142" t="s">
        <v>0</v>
      </c>
      <c r="D12" s="2" t="s">
        <v>16</v>
      </c>
      <c r="E12" s="141" t="s">
        <v>21</v>
      </c>
      <c r="F12" s="144" t="s">
        <v>17</v>
      </c>
      <c r="G12" s="2" t="s">
        <v>1</v>
      </c>
      <c r="H12" s="2" t="s">
        <v>1</v>
      </c>
      <c r="I12" s="42" t="s">
        <v>1</v>
      </c>
      <c r="J12" s="225" t="s">
        <v>4</v>
      </c>
      <c r="K12" s="226"/>
      <c r="L12" s="226"/>
      <c r="M12" s="227"/>
      <c r="N12" s="2" t="s">
        <v>8</v>
      </c>
      <c r="O12" s="30" t="s">
        <v>1</v>
      </c>
      <c r="P12" s="42" t="s">
        <v>11</v>
      </c>
      <c r="Q12" s="137" t="s">
        <v>15</v>
      </c>
      <c r="R12" s="42" t="s">
        <v>20</v>
      </c>
      <c r="S12" s="42" t="s">
        <v>18</v>
      </c>
    </row>
    <row r="13" spans="2:19" ht="16.5" thickBot="1">
      <c r="B13" s="12"/>
      <c r="C13" s="142"/>
      <c r="D13" s="8"/>
      <c r="E13" s="141"/>
      <c r="F13" s="144" t="s">
        <v>14</v>
      </c>
      <c r="G13" s="8" t="s">
        <v>2</v>
      </c>
      <c r="H13" s="8" t="s">
        <v>3</v>
      </c>
      <c r="I13" s="35" t="s">
        <v>10</v>
      </c>
      <c r="J13" s="145" t="s">
        <v>6</v>
      </c>
      <c r="K13" s="95" t="s">
        <v>7</v>
      </c>
      <c r="L13" s="95" t="s">
        <v>6</v>
      </c>
      <c r="M13" s="146" t="s">
        <v>7</v>
      </c>
      <c r="N13" s="8" t="s">
        <v>9</v>
      </c>
      <c r="O13" s="11" t="s">
        <v>5</v>
      </c>
      <c r="P13" s="35" t="s">
        <v>12</v>
      </c>
      <c r="Q13" s="130"/>
      <c r="R13" s="35" t="s">
        <v>19</v>
      </c>
      <c r="S13" s="35" t="s">
        <v>26</v>
      </c>
    </row>
    <row r="14" spans="2:19" ht="12.75">
      <c r="B14" s="23">
        <v>1</v>
      </c>
      <c r="C14" s="165">
        <v>13</v>
      </c>
      <c r="D14" s="177" t="s">
        <v>100</v>
      </c>
      <c r="E14" s="167">
        <v>89</v>
      </c>
      <c r="F14" s="192" t="s">
        <v>40</v>
      </c>
      <c r="G14" s="168">
        <v>0.00451388888888888</v>
      </c>
      <c r="H14" s="76">
        <v>0.03430902777777778</v>
      </c>
      <c r="I14" s="74">
        <f>H14-G14</f>
        <v>0.0297951388888889</v>
      </c>
      <c r="J14" s="117">
        <v>0</v>
      </c>
      <c r="K14" s="114">
        <v>1</v>
      </c>
      <c r="L14" s="114">
        <v>1</v>
      </c>
      <c r="M14" s="125">
        <v>1</v>
      </c>
      <c r="N14" s="151">
        <v>0.000694444444444444</v>
      </c>
      <c r="O14" s="78">
        <f>H14-G14+(J14+K14+L14+M14)*N14</f>
        <v>0.03187847222222223</v>
      </c>
      <c r="P14" s="93">
        <f aca="true" t="shared" si="0" ref="P14:P28">O14-O$14</f>
        <v>0</v>
      </c>
      <c r="Q14" s="138" t="s">
        <v>124</v>
      </c>
      <c r="R14" s="138">
        <v>45</v>
      </c>
      <c r="S14" s="138">
        <v>15</v>
      </c>
    </row>
    <row r="15" spans="2:19" ht="12.75">
      <c r="B15" s="15">
        <v>2</v>
      </c>
      <c r="C15" s="169">
        <v>14</v>
      </c>
      <c r="D15" s="177" t="s">
        <v>97</v>
      </c>
      <c r="E15" s="167">
        <v>89</v>
      </c>
      <c r="F15" s="192" t="s">
        <v>39</v>
      </c>
      <c r="G15" s="170">
        <v>0.00486111111111111</v>
      </c>
      <c r="H15" s="77">
        <v>0.03408101851851852</v>
      </c>
      <c r="I15" s="75">
        <f>H15-G15</f>
        <v>0.029219907407407406</v>
      </c>
      <c r="J15" s="126">
        <v>2</v>
      </c>
      <c r="K15" s="116">
        <v>3</v>
      </c>
      <c r="L15" s="116">
        <v>0</v>
      </c>
      <c r="M15" s="127">
        <v>2</v>
      </c>
      <c r="N15" s="129">
        <v>0.000694444444444444</v>
      </c>
      <c r="O15" s="79">
        <f>H15-G15+(J15+K15+L15+M15)*N15</f>
        <v>0.03408101851851852</v>
      </c>
      <c r="P15" s="94">
        <f t="shared" si="0"/>
        <v>0.002202546296296286</v>
      </c>
      <c r="Q15" s="139" t="s">
        <v>124</v>
      </c>
      <c r="R15" s="139">
        <v>44</v>
      </c>
      <c r="S15" s="139">
        <v>12</v>
      </c>
    </row>
    <row r="16" spans="2:19" ht="12.75">
      <c r="B16" s="15">
        <v>3</v>
      </c>
      <c r="C16" s="169">
        <v>16</v>
      </c>
      <c r="D16" s="177" t="s">
        <v>115</v>
      </c>
      <c r="E16" s="167">
        <v>90</v>
      </c>
      <c r="F16" s="193" t="s">
        <v>166</v>
      </c>
      <c r="G16" s="170">
        <v>0.00555555555555555</v>
      </c>
      <c r="H16" s="77">
        <v>0.0356087962962963</v>
      </c>
      <c r="I16" s="75">
        <f>H16-G16</f>
        <v>0.03005324074074075</v>
      </c>
      <c r="J16" s="126">
        <v>1</v>
      </c>
      <c r="K16" s="116">
        <v>2</v>
      </c>
      <c r="L16" s="116">
        <v>3</v>
      </c>
      <c r="M16" s="127">
        <v>2</v>
      </c>
      <c r="N16" s="129">
        <v>0.000694444444444444</v>
      </c>
      <c r="O16" s="79">
        <f>H16-G16+(J16+K16+L16+M16)*N16</f>
        <v>0.0356087962962963</v>
      </c>
      <c r="P16" s="94">
        <f t="shared" si="0"/>
        <v>0.0037303240740740665</v>
      </c>
      <c r="Q16" s="139" t="s">
        <v>125</v>
      </c>
      <c r="R16" s="139">
        <v>43</v>
      </c>
      <c r="S16" s="139">
        <v>10</v>
      </c>
    </row>
    <row r="17" spans="2:19" ht="12.75">
      <c r="B17" s="15">
        <v>4</v>
      </c>
      <c r="C17" s="169">
        <v>1</v>
      </c>
      <c r="D17" s="177" t="s">
        <v>121</v>
      </c>
      <c r="E17" s="167">
        <v>90</v>
      </c>
      <c r="F17" s="192" t="s">
        <v>165</v>
      </c>
      <c r="G17" s="170">
        <v>0.00034722222222222224</v>
      </c>
      <c r="H17" s="77">
        <v>0.03388773148148148</v>
      </c>
      <c r="I17" s="75">
        <f aca="true" t="shared" si="1" ref="I17:I27">H17-G17</f>
        <v>0.033540509259259256</v>
      </c>
      <c r="J17" s="126">
        <v>1</v>
      </c>
      <c r="K17" s="116">
        <v>3</v>
      </c>
      <c r="L17" s="116">
        <v>1</v>
      </c>
      <c r="M17" s="127">
        <v>0</v>
      </c>
      <c r="N17" s="129">
        <v>0.000694444444444444</v>
      </c>
      <c r="O17" s="79">
        <f aca="true" t="shared" si="2" ref="O17:O27">H17-G17+(J17+K17+L17+M17)*N17</f>
        <v>0.03701273148148147</v>
      </c>
      <c r="P17" s="94">
        <f t="shared" si="0"/>
        <v>0.005134259259259241</v>
      </c>
      <c r="Q17" s="139" t="s">
        <v>199</v>
      </c>
      <c r="R17" s="139">
        <v>42</v>
      </c>
      <c r="S17" s="139">
        <v>9</v>
      </c>
    </row>
    <row r="18" spans="2:19" ht="12.75">
      <c r="B18" s="15">
        <v>5</v>
      </c>
      <c r="C18" s="169">
        <v>15</v>
      </c>
      <c r="D18" s="177" t="s">
        <v>113</v>
      </c>
      <c r="E18" s="167">
        <v>90</v>
      </c>
      <c r="F18" s="192" t="s">
        <v>40</v>
      </c>
      <c r="G18" s="170">
        <v>0.00520833333333333</v>
      </c>
      <c r="H18" s="77">
        <v>0.038106481481481484</v>
      </c>
      <c r="I18" s="75">
        <f>H18-G18</f>
        <v>0.032898148148148156</v>
      </c>
      <c r="J18" s="126">
        <v>2</v>
      </c>
      <c r="K18" s="116">
        <v>3</v>
      </c>
      <c r="L18" s="116">
        <v>0</v>
      </c>
      <c r="M18" s="127">
        <v>1</v>
      </c>
      <c r="N18" s="129">
        <v>0.000694444444444444</v>
      </c>
      <c r="O18" s="79">
        <f>H18-G18+(J18+K18+L18+M18)*N18</f>
        <v>0.03706481481481482</v>
      </c>
      <c r="P18" s="94">
        <f t="shared" si="0"/>
        <v>0.00518634259259259</v>
      </c>
      <c r="Q18" s="139" t="s">
        <v>199</v>
      </c>
      <c r="R18" s="139">
        <v>41</v>
      </c>
      <c r="S18" s="139">
        <v>8</v>
      </c>
    </row>
    <row r="19" spans="2:19" ht="12.75">
      <c r="B19" s="15">
        <v>6</v>
      </c>
      <c r="C19" s="169">
        <v>3</v>
      </c>
      <c r="D19" s="177" t="s">
        <v>98</v>
      </c>
      <c r="E19" s="167">
        <v>89</v>
      </c>
      <c r="F19" s="192" t="s">
        <v>167</v>
      </c>
      <c r="G19" s="170">
        <v>0.0010416666666666667</v>
      </c>
      <c r="H19" s="77">
        <v>0.034443287037037036</v>
      </c>
      <c r="I19" s="75">
        <f>H19-G19</f>
        <v>0.033401620370370366</v>
      </c>
      <c r="J19" s="126">
        <v>2</v>
      </c>
      <c r="K19" s="116">
        <v>0</v>
      </c>
      <c r="L19" s="116">
        <v>1</v>
      </c>
      <c r="M19" s="127">
        <v>3</v>
      </c>
      <c r="N19" s="129">
        <v>0.000694444444444444</v>
      </c>
      <c r="O19" s="79">
        <f>H19-G19+(J19+K19+L19+M19)*N19</f>
        <v>0.03756828703703703</v>
      </c>
      <c r="P19" s="94">
        <f t="shared" si="0"/>
        <v>0.0056898148148148</v>
      </c>
      <c r="Q19" s="139" t="s">
        <v>199</v>
      </c>
      <c r="R19" s="139">
        <v>40</v>
      </c>
      <c r="S19" s="139">
        <v>7</v>
      </c>
    </row>
    <row r="20" spans="2:19" ht="12.75">
      <c r="B20" s="15">
        <v>7</v>
      </c>
      <c r="C20" s="169">
        <v>7</v>
      </c>
      <c r="D20" s="177" t="s">
        <v>99</v>
      </c>
      <c r="E20" s="167">
        <v>88</v>
      </c>
      <c r="F20" s="192" t="s">
        <v>39</v>
      </c>
      <c r="G20" s="170">
        <v>0.0024189814814814816</v>
      </c>
      <c r="H20" s="77">
        <v>0.0330625</v>
      </c>
      <c r="I20" s="75">
        <f t="shared" si="1"/>
        <v>0.03064351851851852</v>
      </c>
      <c r="J20" s="126">
        <v>3</v>
      </c>
      <c r="K20" s="116">
        <v>1</v>
      </c>
      <c r="L20" s="116">
        <v>3</v>
      </c>
      <c r="M20" s="127">
        <v>3</v>
      </c>
      <c r="N20" s="129">
        <v>0.000694444444444444</v>
      </c>
      <c r="O20" s="79">
        <f t="shared" si="2"/>
        <v>0.03758796296296296</v>
      </c>
      <c r="P20" s="94">
        <f t="shared" si="0"/>
        <v>0.00570949074074073</v>
      </c>
      <c r="Q20" s="139" t="s">
        <v>199</v>
      </c>
      <c r="R20" s="139">
        <v>39</v>
      </c>
      <c r="S20" s="139">
        <v>6</v>
      </c>
    </row>
    <row r="21" spans="2:19" ht="12.75">
      <c r="B21" s="15">
        <v>8</v>
      </c>
      <c r="C21" s="169">
        <v>11</v>
      </c>
      <c r="D21" s="177" t="s">
        <v>95</v>
      </c>
      <c r="E21" s="167">
        <v>88</v>
      </c>
      <c r="F21" s="192" t="s">
        <v>167</v>
      </c>
      <c r="G21" s="170">
        <v>0.00381944444444444</v>
      </c>
      <c r="H21" s="77">
        <v>0.03572222222222222</v>
      </c>
      <c r="I21" s="75">
        <f t="shared" si="1"/>
        <v>0.03190277777777778</v>
      </c>
      <c r="J21" s="126">
        <v>5</v>
      </c>
      <c r="K21" s="116">
        <v>2</v>
      </c>
      <c r="L21" s="116">
        <v>3</v>
      </c>
      <c r="M21" s="127">
        <v>1</v>
      </c>
      <c r="N21" s="129">
        <v>0.000694444444444444</v>
      </c>
      <c r="O21" s="79">
        <f t="shared" si="2"/>
        <v>0.03954166666666666</v>
      </c>
      <c r="P21" s="94">
        <f t="shared" si="0"/>
        <v>0.007663194444444431</v>
      </c>
      <c r="Q21" s="139" t="s">
        <v>199</v>
      </c>
      <c r="R21" s="139">
        <v>38</v>
      </c>
      <c r="S21" s="139">
        <v>5</v>
      </c>
    </row>
    <row r="22" spans="2:19" ht="12.75">
      <c r="B22" s="15">
        <v>9</v>
      </c>
      <c r="C22" s="169">
        <v>12</v>
      </c>
      <c r="D22" s="177" t="s">
        <v>169</v>
      </c>
      <c r="E22" s="167">
        <v>90</v>
      </c>
      <c r="F22" s="193" t="s">
        <v>164</v>
      </c>
      <c r="G22" s="170">
        <v>0.00416666666666666</v>
      </c>
      <c r="H22" s="77">
        <v>0.03783101851851852</v>
      </c>
      <c r="I22" s="75">
        <f>H22-G22</f>
        <v>0.03366435185185186</v>
      </c>
      <c r="J22" s="126">
        <v>2</v>
      </c>
      <c r="K22" s="116">
        <v>3</v>
      </c>
      <c r="L22" s="116">
        <v>4</v>
      </c>
      <c r="M22" s="127">
        <v>0</v>
      </c>
      <c r="N22" s="129">
        <v>0.000694444444444444</v>
      </c>
      <c r="O22" s="79">
        <f>H22-G22+(J22+K22+L22+M22)*N22</f>
        <v>0.03991435185185186</v>
      </c>
      <c r="P22" s="94">
        <f t="shared" si="0"/>
        <v>0.008035879629629629</v>
      </c>
      <c r="Q22" s="139" t="s">
        <v>199</v>
      </c>
      <c r="R22" s="139">
        <v>37</v>
      </c>
      <c r="S22" s="139">
        <v>4</v>
      </c>
    </row>
    <row r="23" spans="2:19" ht="12.75">
      <c r="B23" s="15">
        <v>10</v>
      </c>
      <c r="C23" s="169">
        <v>6</v>
      </c>
      <c r="D23" s="177" t="s">
        <v>104</v>
      </c>
      <c r="E23" s="167">
        <v>90</v>
      </c>
      <c r="F23" s="193" t="s">
        <v>164</v>
      </c>
      <c r="G23" s="170">
        <v>0.00208333333333333</v>
      </c>
      <c r="H23" s="77">
        <v>0.036085648148148144</v>
      </c>
      <c r="I23" s="75">
        <f t="shared" si="1"/>
        <v>0.03400231481481481</v>
      </c>
      <c r="J23" s="126">
        <v>3</v>
      </c>
      <c r="K23" s="116">
        <v>3</v>
      </c>
      <c r="L23" s="116">
        <v>0</v>
      </c>
      <c r="M23" s="127">
        <v>3</v>
      </c>
      <c r="N23" s="129">
        <v>0.000694444444444444</v>
      </c>
      <c r="O23" s="79">
        <f t="shared" si="2"/>
        <v>0.04025231481481481</v>
      </c>
      <c r="P23" s="94">
        <f t="shared" si="0"/>
        <v>0.008373842592592579</v>
      </c>
      <c r="Q23" s="139" t="s">
        <v>199</v>
      </c>
      <c r="R23" s="139">
        <v>36</v>
      </c>
      <c r="S23" s="139">
        <v>3</v>
      </c>
    </row>
    <row r="24" spans="2:19" ht="12.75">
      <c r="B24" s="15">
        <v>11</v>
      </c>
      <c r="C24" s="169">
        <v>9</v>
      </c>
      <c r="D24" s="166" t="s">
        <v>168</v>
      </c>
      <c r="E24" s="167">
        <v>89</v>
      </c>
      <c r="F24" s="192" t="s">
        <v>165</v>
      </c>
      <c r="G24" s="170">
        <v>0.003114583333333334</v>
      </c>
      <c r="H24" s="77">
        <v>0.03909722222222222</v>
      </c>
      <c r="I24" s="75">
        <f>H24-G24</f>
        <v>0.03598263888888889</v>
      </c>
      <c r="J24" s="126">
        <v>2</v>
      </c>
      <c r="K24" s="116">
        <v>3</v>
      </c>
      <c r="L24" s="116">
        <v>1</v>
      </c>
      <c r="M24" s="127">
        <v>1</v>
      </c>
      <c r="N24" s="129">
        <v>0.000694444444444444</v>
      </c>
      <c r="O24" s="79">
        <f>H24-G24+(J24+K24+L24+M24)*N24</f>
        <v>0.04084375</v>
      </c>
      <c r="P24" s="94">
        <f t="shared" si="0"/>
        <v>0.008965277777777766</v>
      </c>
      <c r="Q24" s="139" t="s">
        <v>199</v>
      </c>
      <c r="R24" s="139">
        <v>35</v>
      </c>
      <c r="S24" s="139">
        <v>2</v>
      </c>
    </row>
    <row r="25" spans="2:19" ht="12.75">
      <c r="B25" s="15">
        <v>12</v>
      </c>
      <c r="C25" s="169">
        <v>5</v>
      </c>
      <c r="D25" s="177" t="s">
        <v>101</v>
      </c>
      <c r="E25" s="167">
        <v>88</v>
      </c>
      <c r="F25" s="192" t="s">
        <v>167</v>
      </c>
      <c r="G25" s="170">
        <v>0.00173611111111111</v>
      </c>
      <c r="H25" s="77">
        <v>0.03447569444444445</v>
      </c>
      <c r="I25" s="75">
        <f t="shared" si="1"/>
        <v>0.032739583333333336</v>
      </c>
      <c r="J25" s="126">
        <v>4</v>
      </c>
      <c r="K25" s="116">
        <v>2</v>
      </c>
      <c r="L25" s="116">
        <v>3</v>
      </c>
      <c r="M25" s="127">
        <v>3</v>
      </c>
      <c r="N25" s="129">
        <v>0.000694444444444444</v>
      </c>
      <c r="O25" s="79">
        <f t="shared" si="2"/>
        <v>0.04107291666666667</v>
      </c>
      <c r="P25" s="94">
        <f t="shared" si="0"/>
        <v>0.009194444444444436</v>
      </c>
      <c r="Q25" s="139" t="s">
        <v>199</v>
      </c>
      <c r="R25" s="139">
        <v>34</v>
      </c>
      <c r="S25" s="139">
        <v>1</v>
      </c>
    </row>
    <row r="26" spans="2:19" ht="12.75">
      <c r="B26" s="15">
        <v>13</v>
      </c>
      <c r="C26" s="169">
        <v>4</v>
      </c>
      <c r="D26" s="177" t="s">
        <v>96</v>
      </c>
      <c r="E26" s="167">
        <v>88</v>
      </c>
      <c r="F26" s="193" t="s">
        <v>34</v>
      </c>
      <c r="G26" s="170">
        <v>0.0013622685185185185</v>
      </c>
      <c r="H26" s="77">
        <v>0.03485185185185185</v>
      </c>
      <c r="I26" s="75">
        <f t="shared" si="1"/>
        <v>0.03348958333333333</v>
      </c>
      <c r="J26" s="126">
        <v>4</v>
      </c>
      <c r="K26" s="116">
        <v>2</v>
      </c>
      <c r="L26" s="116">
        <v>4</v>
      </c>
      <c r="M26" s="127">
        <v>2</v>
      </c>
      <c r="N26" s="129">
        <v>0.000694444444444444</v>
      </c>
      <c r="O26" s="79">
        <f t="shared" si="2"/>
        <v>0.041822916666666654</v>
      </c>
      <c r="P26" s="94">
        <f t="shared" si="0"/>
        <v>0.009944444444444422</v>
      </c>
      <c r="Q26" s="139" t="s">
        <v>199</v>
      </c>
      <c r="R26" s="139">
        <v>33</v>
      </c>
      <c r="S26" s="139"/>
    </row>
    <row r="27" spans="2:19" ht="12.75">
      <c r="B27" s="15">
        <v>14</v>
      </c>
      <c r="C27" s="169">
        <v>8</v>
      </c>
      <c r="D27" s="177" t="s">
        <v>117</v>
      </c>
      <c r="E27" s="167">
        <v>90</v>
      </c>
      <c r="F27" s="193" t="s">
        <v>164</v>
      </c>
      <c r="G27" s="170">
        <v>0.00277777777777777</v>
      </c>
      <c r="H27" s="77">
        <v>0.03721064814814815</v>
      </c>
      <c r="I27" s="75">
        <f t="shared" si="1"/>
        <v>0.034432870370370385</v>
      </c>
      <c r="J27" s="126">
        <v>2</v>
      </c>
      <c r="K27" s="116">
        <v>2</v>
      </c>
      <c r="L27" s="116">
        <v>4</v>
      </c>
      <c r="M27" s="127">
        <v>3</v>
      </c>
      <c r="N27" s="129">
        <v>0.000694444444444444</v>
      </c>
      <c r="O27" s="79">
        <f t="shared" si="2"/>
        <v>0.04207175925925927</v>
      </c>
      <c r="P27" s="94">
        <f t="shared" si="0"/>
        <v>0.010193287037037035</v>
      </c>
      <c r="Q27" s="139" t="s">
        <v>199</v>
      </c>
      <c r="R27" s="139">
        <v>32</v>
      </c>
      <c r="S27" s="139"/>
    </row>
    <row r="28" spans="2:19" ht="12.75">
      <c r="B28" s="15">
        <v>15</v>
      </c>
      <c r="C28" s="169">
        <v>2</v>
      </c>
      <c r="D28" s="177" t="s">
        <v>102</v>
      </c>
      <c r="E28" s="167">
        <v>90</v>
      </c>
      <c r="F28" s="193" t="s">
        <v>164</v>
      </c>
      <c r="G28" s="170">
        <v>0.0006944444444444445</v>
      </c>
      <c r="H28" s="77">
        <v>0.03683101851851852</v>
      </c>
      <c r="I28" s="75">
        <f>H28-G28</f>
        <v>0.03613657407407408</v>
      </c>
      <c r="J28" s="126">
        <v>2</v>
      </c>
      <c r="K28" s="116">
        <v>1</v>
      </c>
      <c r="L28" s="116">
        <v>5</v>
      </c>
      <c r="M28" s="127">
        <v>5</v>
      </c>
      <c r="N28" s="129">
        <v>0.000694444444444444</v>
      </c>
      <c r="O28" s="79">
        <f>H28-G28+(J28+K28+L28+M28)*N28</f>
        <v>0.04516435185185185</v>
      </c>
      <c r="P28" s="94">
        <f t="shared" si="0"/>
        <v>0.01328587962962962</v>
      </c>
      <c r="Q28" s="139" t="s">
        <v>199</v>
      </c>
      <c r="R28" s="139">
        <v>31</v>
      </c>
      <c r="S28" s="139"/>
    </row>
    <row r="29" spans="3:15" ht="15.75">
      <c r="C29" s="50"/>
      <c r="D29" s="27"/>
      <c r="E29" s="50"/>
      <c r="F29" s="34"/>
      <c r="G29" s="143"/>
      <c r="N29" s="16"/>
      <c r="O29" s="32"/>
    </row>
    <row r="30" spans="3:4" ht="12.75">
      <c r="C30" s="46"/>
      <c r="D30" s="212" t="s">
        <v>200</v>
      </c>
    </row>
    <row r="31" spans="3:6" ht="12.75">
      <c r="C31" s="172">
        <v>10</v>
      </c>
      <c r="D31" s="195" t="s">
        <v>118</v>
      </c>
      <c r="E31" s="173">
        <v>90</v>
      </c>
      <c r="F31" s="173" t="s">
        <v>141</v>
      </c>
    </row>
    <row r="32" spans="3:8" ht="12.75">
      <c r="C32" s="28"/>
      <c r="D32" s="27"/>
      <c r="E32" s="28"/>
      <c r="F32" s="68"/>
      <c r="H32" s="5"/>
    </row>
    <row r="33" spans="3:18" ht="15">
      <c r="C33" s="28"/>
      <c r="D33" s="27"/>
      <c r="E33" s="28"/>
      <c r="F33" s="28"/>
      <c r="L33" s="5"/>
      <c r="M33" s="183" t="s">
        <v>27</v>
      </c>
      <c r="N33" s="183"/>
      <c r="O33" s="183"/>
      <c r="P33" s="183"/>
      <c r="Q33" s="183"/>
      <c r="R33" s="183"/>
    </row>
    <row r="34" spans="3:18" ht="12.75">
      <c r="C34" s="28"/>
      <c r="D34" s="27"/>
      <c r="E34" s="28"/>
      <c r="F34" s="28"/>
      <c r="K34" s="5"/>
      <c r="L34" s="5"/>
      <c r="M34" s="184"/>
      <c r="N34" s="184"/>
      <c r="O34" s="184"/>
      <c r="P34" s="184"/>
      <c r="Q34" s="184"/>
      <c r="R34" s="185"/>
    </row>
    <row r="35" spans="12:18" ht="15">
      <c r="L35" s="5"/>
      <c r="M35" s="221" t="s">
        <v>187</v>
      </c>
      <c r="N35" s="221"/>
      <c r="O35" s="221"/>
      <c r="P35" s="221"/>
      <c r="Q35" s="221"/>
      <c r="R35" s="221"/>
    </row>
    <row r="36" ht="12.75">
      <c r="J36" s="5"/>
    </row>
    <row r="39" ht="15">
      <c r="O39" s="69"/>
    </row>
  </sheetData>
  <mergeCells count="7">
    <mergeCell ref="M35:R35"/>
    <mergeCell ref="A1:S1"/>
    <mergeCell ref="A4:S4"/>
    <mergeCell ref="A6:S6"/>
    <mergeCell ref="J12:M12"/>
    <mergeCell ref="A2:S2"/>
    <mergeCell ref="B3:S3"/>
  </mergeCells>
  <printOptions/>
  <pageMargins left="0.5905511811023623" right="0" top="1.1811023622047245" bottom="0" header="0" footer="0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54"/>
  <sheetViews>
    <sheetView showGridLines="0" workbookViewId="0" topLeftCell="A2">
      <selection activeCell="V44" sqref="V44"/>
    </sheetView>
  </sheetViews>
  <sheetFormatPr defaultColWidth="9.00390625" defaultRowHeight="12.75"/>
  <cols>
    <col min="1" max="1" width="0.875" style="0" customWidth="1"/>
    <col min="2" max="2" width="2.875" style="0" customWidth="1"/>
    <col min="3" max="3" width="3.375" style="48" customWidth="1"/>
    <col min="4" max="4" width="20.875" style="0" customWidth="1"/>
    <col min="5" max="5" width="2.875" style="48" customWidth="1"/>
    <col min="6" max="6" width="26.00390625" style="0" customWidth="1"/>
    <col min="7" max="7" width="10.75390625" style="0" hidden="1" customWidth="1"/>
    <col min="8" max="8" width="11.625" style="0" hidden="1" customWidth="1"/>
    <col min="9" max="9" width="7.25390625" style="48" customWidth="1"/>
    <col min="10" max="10" width="1.625" style="48" customWidth="1"/>
    <col min="11" max="11" width="1.75390625" style="48" customWidth="1"/>
    <col min="12" max="12" width="1.625" style="48" customWidth="1"/>
    <col min="13" max="13" width="1.75390625" style="48" customWidth="1"/>
    <col min="14" max="14" width="10.75390625" style="0" hidden="1" customWidth="1"/>
    <col min="15" max="15" width="9.625" style="37" customWidth="1"/>
    <col min="16" max="16" width="7.125" style="48" customWidth="1"/>
    <col min="17" max="17" width="2.375" style="0" customWidth="1"/>
    <col min="18" max="18" width="3.125" style="0" customWidth="1"/>
    <col min="19" max="19" width="2.875" style="0" customWidth="1"/>
  </cols>
  <sheetData>
    <row r="2" spans="1:19" ht="23.25" customHeight="1">
      <c r="A2" s="215" t="s">
        <v>128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ht="23.25" customHeight="1">
      <c r="A3" s="140"/>
      <c r="B3" s="215" t="s">
        <v>188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</row>
    <row r="4" spans="1:19" ht="23.25" customHeight="1">
      <c r="A4" s="216" t="s">
        <v>189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</row>
    <row r="5" spans="1:19" s="29" customFormat="1" ht="18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8">
      <c r="A6" s="216" t="s">
        <v>198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</row>
    <row r="7" spans="1:16" s="29" customFormat="1" ht="14.25" customHeight="1">
      <c r="A7" s="31"/>
      <c r="B7" s="31"/>
      <c r="C7" s="47"/>
      <c r="D7" s="31"/>
      <c r="E7" s="47"/>
      <c r="F7" s="31"/>
      <c r="G7" s="31"/>
      <c r="H7" s="31"/>
      <c r="I7" s="47"/>
      <c r="J7" s="47"/>
      <c r="K7" s="47"/>
      <c r="L7" s="47"/>
      <c r="M7" s="47"/>
      <c r="O7" s="38"/>
      <c r="P7" s="48"/>
    </row>
    <row r="8" spans="2:13" ht="15.75">
      <c r="B8" s="16" t="s">
        <v>30</v>
      </c>
      <c r="D8" s="17"/>
      <c r="F8" s="5"/>
      <c r="G8" s="5"/>
      <c r="H8" s="5"/>
      <c r="I8" s="49"/>
      <c r="J8" s="49"/>
      <c r="K8" s="49"/>
      <c r="L8" s="49"/>
      <c r="M8" s="49"/>
    </row>
    <row r="9" spans="3:16" s="29" customFormat="1" ht="12.75">
      <c r="C9" s="49"/>
      <c r="D9" s="32"/>
      <c r="E9" s="49"/>
      <c r="I9" s="48"/>
      <c r="J9" s="48"/>
      <c r="K9" s="48"/>
      <c r="L9" s="48"/>
      <c r="M9" s="48"/>
      <c r="O9" s="37"/>
      <c r="P9" s="48"/>
    </row>
    <row r="10" spans="2:15" ht="15.75">
      <c r="B10" s="16" t="s">
        <v>192</v>
      </c>
      <c r="C10" s="49"/>
      <c r="D10" s="16"/>
      <c r="E10" s="49"/>
      <c r="G10" s="16"/>
      <c r="H10" s="16"/>
      <c r="J10" s="16" t="s">
        <v>202</v>
      </c>
      <c r="N10" s="48"/>
      <c r="O10" s="16"/>
    </row>
    <row r="11" ht="13.5" thickBot="1"/>
    <row r="12" spans="2:19" ht="16.5" thickBot="1">
      <c r="B12" s="1" t="s">
        <v>13</v>
      </c>
      <c r="C12" s="51" t="s">
        <v>0</v>
      </c>
      <c r="D12" s="2" t="s">
        <v>16</v>
      </c>
      <c r="E12" s="39" t="s">
        <v>21</v>
      </c>
      <c r="F12" s="2" t="s">
        <v>17</v>
      </c>
      <c r="G12" s="2" t="s">
        <v>1</v>
      </c>
      <c r="H12" s="3" t="s">
        <v>1</v>
      </c>
      <c r="I12" s="42" t="s">
        <v>1</v>
      </c>
      <c r="J12" s="228" t="s">
        <v>4</v>
      </c>
      <c r="K12" s="229"/>
      <c r="L12" s="229"/>
      <c r="M12" s="230"/>
      <c r="N12" s="4" t="s">
        <v>8</v>
      </c>
      <c r="O12" s="9" t="s">
        <v>1</v>
      </c>
      <c r="P12" s="42" t="s">
        <v>22</v>
      </c>
      <c r="Q12" s="40" t="s">
        <v>15</v>
      </c>
      <c r="R12" s="73" t="s">
        <v>18</v>
      </c>
      <c r="S12" s="40" t="s">
        <v>18</v>
      </c>
    </row>
    <row r="13" spans="2:19" ht="16.5" thickBot="1">
      <c r="B13" s="13"/>
      <c r="C13" s="52"/>
      <c r="D13" s="8"/>
      <c r="E13" s="45"/>
      <c r="F13" s="12" t="s">
        <v>14</v>
      </c>
      <c r="G13" s="8" t="s">
        <v>2</v>
      </c>
      <c r="H13" s="14" t="s">
        <v>3</v>
      </c>
      <c r="I13" s="35" t="s">
        <v>10</v>
      </c>
      <c r="J13" s="70" t="s">
        <v>6</v>
      </c>
      <c r="K13" s="70" t="s">
        <v>7</v>
      </c>
      <c r="L13" s="70" t="s">
        <v>6</v>
      </c>
      <c r="M13" s="70" t="s">
        <v>7</v>
      </c>
      <c r="N13" s="8" t="s">
        <v>9</v>
      </c>
      <c r="O13" s="10" t="s">
        <v>5</v>
      </c>
      <c r="P13" s="35" t="s">
        <v>23</v>
      </c>
      <c r="Q13" s="41"/>
      <c r="R13" s="92" t="s">
        <v>19</v>
      </c>
      <c r="S13" s="35" t="s">
        <v>25</v>
      </c>
    </row>
    <row r="14" spans="2:19" ht="12.75">
      <c r="B14" s="36">
        <v>1</v>
      </c>
      <c r="C14" s="165">
        <v>42</v>
      </c>
      <c r="D14" s="177" t="s">
        <v>119</v>
      </c>
      <c r="E14" s="167">
        <v>92</v>
      </c>
      <c r="F14" s="192" t="s">
        <v>178</v>
      </c>
      <c r="G14" s="168">
        <v>0.0211805555555555</v>
      </c>
      <c r="H14" s="100">
        <v>0.04688078703703704</v>
      </c>
      <c r="I14" s="118">
        <f aca="true" t="shared" si="0" ref="I14:I41">H14-G14</f>
        <v>0.02570023148148154</v>
      </c>
      <c r="J14" s="119">
        <v>1</v>
      </c>
      <c r="K14" s="119">
        <v>3</v>
      </c>
      <c r="L14" s="119">
        <v>1</v>
      </c>
      <c r="M14" s="119">
        <v>0</v>
      </c>
      <c r="N14" s="76">
        <v>0.000694444444444444</v>
      </c>
      <c r="O14" s="121">
        <f aca="true" t="shared" si="1" ref="O14:O41">H14-G14+(J14+K14+L14+M14)*N14</f>
        <v>0.02917245370370376</v>
      </c>
      <c r="P14" s="90">
        <f aca="true" t="shared" si="2" ref="P14:P41">O14-O$14</f>
        <v>0</v>
      </c>
      <c r="Q14" s="131" t="s">
        <v>124</v>
      </c>
      <c r="R14" s="132">
        <v>30</v>
      </c>
      <c r="S14" s="133">
        <v>9</v>
      </c>
    </row>
    <row r="15" spans="2:19" ht="12.75">
      <c r="B15" s="22">
        <v>2</v>
      </c>
      <c r="C15" s="169">
        <v>40</v>
      </c>
      <c r="D15" s="177" t="s">
        <v>112</v>
      </c>
      <c r="E15" s="167">
        <v>91</v>
      </c>
      <c r="F15" s="192" t="s">
        <v>178</v>
      </c>
      <c r="G15" s="170">
        <v>0.0204861111111111</v>
      </c>
      <c r="H15" s="101">
        <v>0.04790162037037037</v>
      </c>
      <c r="I15" s="75">
        <f t="shared" si="0"/>
        <v>0.02741550925925927</v>
      </c>
      <c r="J15" s="115">
        <v>1</v>
      </c>
      <c r="K15" s="115">
        <v>2</v>
      </c>
      <c r="L15" s="115">
        <v>1</v>
      </c>
      <c r="M15" s="116">
        <v>0</v>
      </c>
      <c r="N15" s="77">
        <v>0.000694444444444444</v>
      </c>
      <c r="O15" s="122">
        <f t="shared" si="1"/>
        <v>0.030193287037037046</v>
      </c>
      <c r="P15" s="91">
        <f t="shared" si="2"/>
        <v>0.0010208333333332868</v>
      </c>
      <c r="Q15" s="134" t="s">
        <v>124</v>
      </c>
      <c r="R15" s="135">
        <v>29</v>
      </c>
      <c r="S15" s="136">
        <v>7</v>
      </c>
    </row>
    <row r="16" spans="2:19" ht="12.75">
      <c r="B16" s="22">
        <v>3</v>
      </c>
      <c r="C16" s="169">
        <v>34</v>
      </c>
      <c r="D16" s="177" t="s">
        <v>120</v>
      </c>
      <c r="E16" s="167">
        <v>91</v>
      </c>
      <c r="F16" s="192" t="s">
        <v>178</v>
      </c>
      <c r="G16" s="170">
        <v>0.018413194444444444</v>
      </c>
      <c r="H16" s="101">
        <v>0.0459375</v>
      </c>
      <c r="I16" s="86">
        <f t="shared" si="0"/>
        <v>0.027524305555555555</v>
      </c>
      <c r="J16" s="115">
        <v>0</v>
      </c>
      <c r="K16" s="116">
        <v>2</v>
      </c>
      <c r="L16" s="116">
        <v>0</v>
      </c>
      <c r="M16" s="116">
        <v>2</v>
      </c>
      <c r="N16" s="77">
        <v>0.000694444444444444</v>
      </c>
      <c r="O16" s="122">
        <f t="shared" si="1"/>
        <v>0.03030208333333333</v>
      </c>
      <c r="P16" s="91">
        <f t="shared" si="2"/>
        <v>0.0011296296296295708</v>
      </c>
      <c r="Q16" s="134" t="s">
        <v>124</v>
      </c>
      <c r="R16" s="135">
        <v>28</v>
      </c>
      <c r="S16" s="136">
        <v>6</v>
      </c>
    </row>
    <row r="17" spans="2:19" ht="12.75">
      <c r="B17" s="22">
        <v>4</v>
      </c>
      <c r="C17" s="169">
        <v>46</v>
      </c>
      <c r="D17" s="177" t="s">
        <v>103</v>
      </c>
      <c r="E17" s="167">
        <v>92</v>
      </c>
      <c r="F17" s="192" t="s">
        <v>165</v>
      </c>
      <c r="G17" s="170">
        <v>0.0225694444444444</v>
      </c>
      <c r="H17" s="101">
        <v>0.05087037037037037</v>
      </c>
      <c r="I17" s="86">
        <f>H17-G17</f>
        <v>0.028300925925925972</v>
      </c>
      <c r="J17" s="115">
        <v>1</v>
      </c>
      <c r="K17" s="116">
        <v>1</v>
      </c>
      <c r="L17" s="116">
        <v>0</v>
      </c>
      <c r="M17" s="116">
        <v>1</v>
      </c>
      <c r="N17" s="77">
        <v>0.000694444444444444</v>
      </c>
      <c r="O17" s="122">
        <f>H17-G17+(J17+K17+L17+M17)*N17</f>
        <v>0.030384259259259305</v>
      </c>
      <c r="P17" s="91">
        <f t="shared" si="2"/>
        <v>0.0012118055555555458</v>
      </c>
      <c r="Q17" s="134" t="s">
        <v>124</v>
      </c>
      <c r="R17" s="135">
        <v>27</v>
      </c>
      <c r="S17" s="136">
        <v>5</v>
      </c>
    </row>
    <row r="18" spans="2:19" ht="12.75">
      <c r="B18" s="22">
        <v>5</v>
      </c>
      <c r="C18" s="169">
        <v>39</v>
      </c>
      <c r="D18" s="177" t="s">
        <v>116</v>
      </c>
      <c r="E18" s="167">
        <v>91</v>
      </c>
      <c r="F18" s="192" t="s">
        <v>56</v>
      </c>
      <c r="G18" s="170">
        <v>0.0201388888888889</v>
      </c>
      <c r="H18" s="101">
        <v>0.04573379629629629</v>
      </c>
      <c r="I18" s="86">
        <f t="shared" si="0"/>
        <v>0.025594907407407393</v>
      </c>
      <c r="J18" s="115">
        <v>0</v>
      </c>
      <c r="K18" s="116">
        <v>4</v>
      </c>
      <c r="L18" s="116">
        <v>1</v>
      </c>
      <c r="M18" s="116">
        <v>2</v>
      </c>
      <c r="N18" s="77">
        <v>0.000694444444444444</v>
      </c>
      <c r="O18" s="122">
        <f t="shared" si="1"/>
        <v>0.0304560185185185</v>
      </c>
      <c r="P18" s="91">
        <f t="shared" si="2"/>
        <v>0.001283564814814741</v>
      </c>
      <c r="Q18" s="134" t="s">
        <v>124</v>
      </c>
      <c r="R18" s="135">
        <v>26</v>
      </c>
      <c r="S18" s="136">
        <v>5</v>
      </c>
    </row>
    <row r="19" spans="2:19" ht="12.75">
      <c r="B19" s="22">
        <v>6</v>
      </c>
      <c r="C19" s="169">
        <v>29</v>
      </c>
      <c r="D19" s="177" t="s">
        <v>175</v>
      </c>
      <c r="E19" s="167">
        <v>93</v>
      </c>
      <c r="F19" s="192" t="s">
        <v>140</v>
      </c>
      <c r="G19" s="170">
        <v>0.0166666666666667</v>
      </c>
      <c r="H19" s="101">
        <v>0.04530324074074074</v>
      </c>
      <c r="I19" s="86">
        <f t="shared" si="0"/>
        <v>0.02863657407407404</v>
      </c>
      <c r="J19" s="115">
        <v>2</v>
      </c>
      <c r="K19" s="116">
        <v>0</v>
      </c>
      <c r="L19" s="116">
        <v>0</v>
      </c>
      <c r="M19" s="116">
        <v>1</v>
      </c>
      <c r="N19" s="77">
        <v>0.000694444444444444</v>
      </c>
      <c r="O19" s="122">
        <f t="shared" si="1"/>
        <v>0.030719907407407373</v>
      </c>
      <c r="P19" s="91">
        <f t="shared" si="2"/>
        <v>0.0015474537037036135</v>
      </c>
      <c r="Q19" s="134" t="s">
        <v>124</v>
      </c>
      <c r="R19" s="135">
        <v>25</v>
      </c>
      <c r="S19" s="136">
        <v>4</v>
      </c>
    </row>
    <row r="20" spans="2:19" ht="12.75">
      <c r="B20" s="22">
        <v>7</v>
      </c>
      <c r="C20" s="169">
        <v>35</v>
      </c>
      <c r="D20" s="177" t="s">
        <v>107</v>
      </c>
      <c r="E20" s="167">
        <v>92</v>
      </c>
      <c r="F20" s="192" t="s">
        <v>178</v>
      </c>
      <c r="G20" s="170">
        <v>0.01875</v>
      </c>
      <c r="H20" s="101">
        <v>0.046217592592592595</v>
      </c>
      <c r="I20" s="86">
        <f t="shared" si="0"/>
        <v>0.027467592592592596</v>
      </c>
      <c r="J20" s="115">
        <v>0</v>
      </c>
      <c r="K20" s="116">
        <v>2</v>
      </c>
      <c r="L20" s="116">
        <v>0</v>
      </c>
      <c r="M20" s="116">
        <v>3</v>
      </c>
      <c r="N20" s="77">
        <v>0.000694444444444444</v>
      </c>
      <c r="O20" s="122">
        <f t="shared" si="1"/>
        <v>0.030939814814814816</v>
      </c>
      <c r="P20" s="91">
        <f t="shared" si="2"/>
        <v>0.0017673611111110564</v>
      </c>
      <c r="Q20" s="134" t="s">
        <v>125</v>
      </c>
      <c r="R20" s="135">
        <v>24</v>
      </c>
      <c r="S20" s="136">
        <v>4</v>
      </c>
    </row>
    <row r="21" spans="2:19" ht="12.75">
      <c r="B21" s="22">
        <v>8</v>
      </c>
      <c r="C21" s="169">
        <v>33</v>
      </c>
      <c r="D21" s="177" t="s">
        <v>106</v>
      </c>
      <c r="E21" s="167">
        <v>92</v>
      </c>
      <c r="F21" s="192" t="s">
        <v>165</v>
      </c>
      <c r="G21" s="170">
        <v>0.0180555555555555</v>
      </c>
      <c r="H21" s="101">
        <v>0.047094907407407405</v>
      </c>
      <c r="I21" s="86">
        <f t="shared" si="0"/>
        <v>0.029039351851851906</v>
      </c>
      <c r="J21" s="115">
        <v>1</v>
      </c>
      <c r="K21" s="116">
        <v>1</v>
      </c>
      <c r="L21" s="116">
        <v>0</v>
      </c>
      <c r="M21" s="116">
        <v>1</v>
      </c>
      <c r="N21" s="77">
        <v>0.000694444444444444</v>
      </c>
      <c r="O21" s="122">
        <f t="shared" si="1"/>
        <v>0.03112268518518524</v>
      </c>
      <c r="P21" s="91">
        <f t="shared" si="2"/>
        <v>0.0019502314814814799</v>
      </c>
      <c r="Q21" s="134" t="s">
        <v>125</v>
      </c>
      <c r="R21" s="135">
        <v>23</v>
      </c>
      <c r="S21" s="136">
        <v>3</v>
      </c>
    </row>
    <row r="22" spans="2:19" ht="12.75">
      <c r="B22" s="22">
        <v>9</v>
      </c>
      <c r="C22" s="169">
        <v>45</v>
      </c>
      <c r="D22" s="177" t="s">
        <v>114</v>
      </c>
      <c r="E22" s="167">
        <v>91</v>
      </c>
      <c r="F22" s="192" t="s">
        <v>178</v>
      </c>
      <c r="G22" s="170">
        <v>0.02223148148148148</v>
      </c>
      <c r="H22" s="101">
        <v>0.048755787037037035</v>
      </c>
      <c r="I22" s="86">
        <f>H22-G22</f>
        <v>0.026524305555555554</v>
      </c>
      <c r="J22" s="115">
        <v>1</v>
      </c>
      <c r="K22" s="116">
        <v>2</v>
      </c>
      <c r="L22" s="116">
        <v>2</v>
      </c>
      <c r="M22" s="116">
        <v>2</v>
      </c>
      <c r="N22" s="77">
        <v>0.000694444444444444</v>
      </c>
      <c r="O22" s="122">
        <f>H22-G22+(J22+K22+L22+M22)*N22</f>
        <v>0.031385416666666666</v>
      </c>
      <c r="P22" s="91">
        <f t="shared" si="2"/>
        <v>0.002212962962962906</v>
      </c>
      <c r="Q22" s="134" t="s">
        <v>125</v>
      </c>
      <c r="R22" s="135">
        <v>22</v>
      </c>
      <c r="S22" s="136">
        <v>3</v>
      </c>
    </row>
    <row r="23" spans="2:19" ht="12.75">
      <c r="B23" s="22">
        <v>10</v>
      </c>
      <c r="C23" s="169">
        <v>48</v>
      </c>
      <c r="D23" s="177" t="s">
        <v>122</v>
      </c>
      <c r="E23" s="167">
        <v>91</v>
      </c>
      <c r="F23" s="192" t="s">
        <v>178</v>
      </c>
      <c r="G23" s="170">
        <v>0.0232638888888889</v>
      </c>
      <c r="H23" s="101">
        <v>0.050771990740740736</v>
      </c>
      <c r="I23" s="86">
        <f t="shared" si="0"/>
        <v>0.027508101851851836</v>
      </c>
      <c r="J23" s="115">
        <v>3</v>
      </c>
      <c r="K23" s="116">
        <v>1</v>
      </c>
      <c r="L23" s="116">
        <v>1</v>
      </c>
      <c r="M23" s="116">
        <v>2</v>
      </c>
      <c r="N23" s="77">
        <v>0.000694444444444444</v>
      </c>
      <c r="O23" s="122">
        <f t="shared" si="1"/>
        <v>0.03236921296296295</v>
      </c>
      <c r="P23" s="91">
        <f t="shared" si="2"/>
        <v>0.0031967592592591874</v>
      </c>
      <c r="Q23" s="134" t="s">
        <v>125</v>
      </c>
      <c r="R23" s="135">
        <v>21</v>
      </c>
      <c r="S23" s="136">
        <v>2</v>
      </c>
    </row>
    <row r="24" spans="2:19" ht="12.75">
      <c r="B24" s="22">
        <v>11</v>
      </c>
      <c r="C24" s="169">
        <v>37</v>
      </c>
      <c r="D24" s="177" t="s">
        <v>177</v>
      </c>
      <c r="E24" s="167">
        <v>92</v>
      </c>
      <c r="F24" s="192" t="s">
        <v>140</v>
      </c>
      <c r="G24" s="170">
        <v>0.0194444444444444</v>
      </c>
      <c r="H24" s="101">
        <v>0.04837037037037037</v>
      </c>
      <c r="I24" s="86">
        <f t="shared" si="0"/>
        <v>0.02892592592592597</v>
      </c>
      <c r="J24" s="115">
        <v>1</v>
      </c>
      <c r="K24" s="116">
        <v>2</v>
      </c>
      <c r="L24" s="116">
        <v>2</v>
      </c>
      <c r="M24" s="116">
        <v>1</v>
      </c>
      <c r="N24" s="77">
        <v>0.000694444444444444</v>
      </c>
      <c r="O24" s="122">
        <f t="shared" si="1"/>
        <v>0.03309259259259263</v>
      </c>
      <c r="P24" s="91">
        <f t="shared" si="2"/>
        <v>0.003920138888888872</v>
      </c>
      <c r="Q24" s="134" t="s">
        <v>199</v>
      </c>
      <c r="R24" s="135">
        <v>20</v>
      </c>
      <c r="S24" s="136">
        <v>2</v>
      </c>
    </row>
    <row r="25" spans="2:19" ht="12.75">
      <c r="B25" s="22">
        <v>12</v>
      </c>
      <c r="C25" s="169">
        <v>49</v>
      </c>
      <c r="D25" s="177" t="s">
        <v>105</v>
      </c>
      <c r="E25" s="167">
        <v>91</v>
      </c>
      <c r="F25" s="192" t="s">
        <v>165</v>
      </c>
      <c r="G25" s="170">
        <v>0.0236111111111111</v>
      </c>
      <c r="H25" s="101">
        <v>0.0527025462962963</v>
      </c>
      <c r="I25" s="86">
        <f t="shared" si="0"/>
        <v>0.029091435185185203</v>
      </c>
      <c r="J25" s="115">
        <v>0</v>
      </c>
      <c r="K25" s="116">
        <v>2</v>
      </c>
      <c r="L25" s="116">
        <v>1</v>
      </c>
      <c r="M25" s="116">
        <v>3</v>
      </c>
      <c r="N25" s="77">
        <v>0.0006944444444444445</v>
      </c>
      <c r="O25" s="122">
        <f t="shared" si="1"/>
        <v>0.03325810185185187</v>
      </c>
      <c r="P25" s="91">
        <f t="shared" si="2"/>
        <v>0.004085648148148113</v>
      </c>
      <c r="Q25" s="134" t="s">
        <v>199</v>
      </c>
      <c r="R25" s="135">
        <v>19</v>
      </c>
      <c r="S25" s="136">
        <v>2</v>
      </c>
    </row>
    <row r="26" spans="2:19" ht="12.75">
      <c r="B26" s="22">
        <v>13</v>
      </c>
      <c r="C26" s="169">
        <v>22</v>
      </c>
      <c r="D26" s="177" t="s">
        <v>174</v>
      </c>
      <c r="E26" s="167">
        <v>92</v>
      </c>
      <c r="F26" s="192" t="s">
        <v>62</v>
      </c>
      <c r="G26" s="170">
        <v>0.014244212962962964</v>
      </c>
      <c r="H26" s="101">
        <v>0.042859953703703706</v>
      </c>
      <c r="I26" s="86">
        <f t="shared" si="0"/>
        <v>0.02861574074074074</v>
      </c>
      <c r="J26" s="115">
        <v>2</v>
      </c>
      <c r="K26" s="116">
        <v>3</v>
      </c>
      <c r="L26" s="116">
        <v>1</v>
      </c>
      <c r="M26" s="116">
        <v>2</v>
      </c>
      <c r="N26" s="77">
        <v>0.000694444444444444</v>
      </c>
      <c r="O26" s="122">
        <f t="shared" si="1"/>
        <v>0.03417129629629629</v>
      </c>
      <c r="P26" s="91">
        <f t="shared" si="2"/>
        <v>0.0049988425925925305</v>
      </c>
      <c r="Q26" s="134" t="s">
        <v>199</v>
      </c>
      <c r="R26" s="135">
        <v>18</v>
      </c>
      <c r="S26" s="136">
        <v>1</v>
      </c>
    </row>
    <row r="27" spans="2:19" ht="12.75">
      <c r="B27" s="22">
        <v>14</v>
      </c>
      <c r="C27" s="169">
        <v>20</v>
      </c>
      <c r="D27" s="177" t="s">
        <v>193</v>
      </c>
      <c r="E27" s="167">
        <v>92</v>
      </c>
      <c r="F27" s="192" t="s">
        <v>56</v>
      </c>
      <c r="G27" s="170">
        <v>0.013888888888888888</v>
      </c>
      <c r="H27" s="101">
        <v>0.04456018518518518</v>
      </c>
      <c r="I27" s="86">
        <f>H27-G27</f>
        <v>0.030671296296296294</v>
      </c>
      <c r="J27" s="115">
        <v>2</v>
      </c>
      <c r="K27" s="116">
        <v>1</v>
      </c>
      <c r="L27" s="116">
        <v>2</v>
      </c>
      <c r="M27" s="116">
        <v>1</v>
      </c>
      <c r="N27" s="77">
        <v>0.0006944444444444445</v>
      </c>
      <c r="O27" s="122">
        <f>H27-G27+(J27+K27+L27+M27)*N27</f>
        <v>0.03483796296296296</v>
      </c>
      <c r="P27" s="91">
        <f t="shared" si="2"/>
        <v>0.0056655092592592</v>
      </c>
      <c r="Q27" s="134" t="s">
        <v>199</v>
      </c>
      <c r="R27" s="135">
        <v>17</v>
      </c>
      <c r="S27" s="136">
        <v>1</v>
      </c>
    </row>
    <row r="28" spans="2:19" ht="12.75">
      <c r="B28" s="22">
        <v>15</v>
      </c>
      <c r="C28" s="169">
        <v>47</v>
      </c>
      <c r="D28" s="177" t="s">
        <v>173</v>
      </c>
      <c r="E28" s="167">
        <v>92</v>
      </c>
      <c r="F28" s="192" t="s">
        <v>138</v>
      </c>
      <c r="G28" s="170">
        <v>0.0229166666666666</v>
      </c>
      <c r="H28" s="101">
        <v>0.05361805555555555</v>
      </c>
      <c r="I28" s="86">
        <f t="shared" si="0"/>
        <v>0.03070138888888895</v>
      </c>
      <c r="J28" s="115">
        <v>0</v>
      </c>
      <c r="K28" s="116">
        <v>3</v>
      </c>
      <c r="L28" s="116">
        <v>1</v>
      </c>
      <c r="M28" s="116">
        <v>2</v>
      </c>
      <c r="N28" s="77">
        <v>0.000694444444444444</v>
      </c>
      <c r="O28" s="122">
        <f t="shared" si="1"/>
        <v>0.03486805555555562</v>
      </c>
      <c r="P28" s="91">
        <f t="shared" si="2"/>
        <v>0.005695601851851858</v>
      </c>
      <c r="Q28" s="134" t="s">
        <v>199</v>
      </c>
      <c r="R28" s="135">
        <v>16</v>
      </c>
      <c r="S28" s="136">
        <v>1</v>
      </c>
    </row>
    <row r="29" spans="2:19" ht="12.75">
      <c r="B29" s="22">
        <v>16</v>
      </c>
      <c r="C29" s="169">
        <v>28</v>
      </c>
      <c r="D29" s="177" t="s">
        <v>108</v>
      </c>
      <c r="E29" s="167">
        <v>93</v>
      </c>
      <c r="F29" s="192" t="s">
        <v>56</v>
      </c>
      <c r="G29" s="170">
        <v>0.0163194444444444</v>
      </c>
      <c r="H29" s="101">
        <v>0.045327546296296296</v>
      </c>
      <c r="I29" s="86">
        <f t="shared" si="0"/>
        <v>0.029008101851851896</v>
      </c>
      <c r="J29" s="115">
        <v>2</v>
      </c>
      <c r="K29" s="116">
        <v>4</v>
      </c>
      <c r="L29" s="116">
        <v>1</v>
      </c>
      <c r="M29" s="116">
        <v>2</v>
      </c>
      <c r="N29" s="77">
        <v>0.000694444444444444</v>
      </c>
      <c r="O29" s="122">
        <f t="shared" si="1"/>
        <v>0.035258101851851895</v>
      </c>
      <c r="P29" s="91">
        <f t="shared" si="2"/>
        <v>0.006085648148148135</v>
      </c>
      <c r="Q29" s="134" t="s">
        <v>199</v>
      </c>
      <c r="R29" s="135">
        <v>15</v>
      </c>
      <c r="S29" s="136">
        <v>1</v>
      </c>
    </row>
    <row r="30" spans="2:19" ht="12.75">
      <c r="B30" s="22">
        <v>17</v>
      </c>
      <c r="C30" s="169">
        <v>41</v>
      </c>
      <c r="D30" s="179" t="s">
        <v>123</v>
      </c>
      <c r="E30" s="171">
        <v>91</v>
      </c>
      <c r="F30" s="194" t="s">
        <v>56</v>
      </c>
      <c r="G30" s="170">
        <v>0.0208333333333333</v>
      </c>
      <c r="H30" s="101">
        <v>0.048858796296296296</v>
      </c>
      <c r="I30" s="86">
        <f aca="true" t="shared" si="3" ref="I30:I38">H30-G30</f>
        <v>0.028025462962962995</v>
      </c>
      <c r="J30" s="115">
        <v>5</v>
      </c>
      <c r="K30" s="116">
        <v>2</v>
      </c>
      <c r="L30" s="116">
        <v>1</v>
      </c>
      <c r="M30" s="116">
        <v>3</v>
      </c>
      <c r="N30" s="77">
        <v>0.000694444444444444</v>
      </c>
      <c r="O30" s="122">
        <f aca="true" t="shared" si="4" ref="O30:O38">H30-G30+(J30+K30+L30+M30)*N30</f>
        <v>0.03566435185185188</v>
      </c>
      <c r="P30" s="91">
        <f t="shared" si="2"/>
        <v>0.006491898148148118</v>
      </c>
      <c r="Q30" s="134" t="s">
        <v>199</v>
      </c>
      <c r="R30" s="135">
        <v>14</v>
      </c>
      <c r="S30" s="136"/>
    </row>
    <row r="31" spans="2:19" ht="12.75">
      <c r="B31" s="22">
        <v>18</v>
      </c>
      <c r="C31" s="169">
        <v>24</v>
      </c>
      <c r="D31" s="179" t="s">
        <v>171</v>
      </c>
      <c r="E31" s="171">
        <v>92</v>
      </c>
      <c r="F31" s="194" t="s">
        <v>172</v>
      </c>
      <c r="G31" s="170">
        <v>0.014940972222222224</v>
      </c>
      <c r="H31" s="101">
        <v>0.043674768518518516</v>
      </c>
      <c r="I31" s="86">
        <f t="shared" si="3"/>
        <v>0.028733796296296292</v>
      </c>
      <c r="J31" s="115">
        <v>2</v>
      </c>
      <c r="K31" s="116">
        <v>2</v>
      </c>
      <c r="L31" s="116">
        <v>3</v>
      </c>
      <c r="M31" s="116">
        <v>3</v>
      </c>
      <c r="N31" s="77">
        <v>0.000694444444444444</v>
      </c>
      <c r="O31" s="122">
        <f t="shared" si="4"/>
        <v>0.03567824074074073</v>
      </c>
      <c r="P31" s="91">
        <f t="shared" si="2"/>
        <v>0.006505787037036973</v>
      </c>
      <c r="Q31" s="134" t="s">
        <v>199</v>
      </c>
      <c r="R31" s="135">
        <v>13</v>
      </c>
      <c r="S31" s="136"/>
    </row>
    <row r="32" spans="2:19" ht="12.75">
      <c r="B32" s="22">
        <v>19</v>
      </c>
      <c r="C32" s="169">
        <v>32</v>
      </c>
      <c r="D32" s="177" t="s">
        <v>110</v>
      </c>
      <c r="E32" s="167">
        <v>91</v>
      </c>
      <c r="F32" s="192" t="s">
        <v>178</v>
      </c>
      <c r="G32" s="170">
        <v>0.0177083333333333</v>
      </c>
      <c r="H32" s="101">
        <v>0.044528935185185185</v>
      </c>
      <c r="I32" s="86">
        <f t="shared" si="3"/>
        <v>0.026820601851851884</v>
      </c>
      <c r="J32" s="115">
        <v>3</v>
      </c>
      <c r="K32" s="116">
        <v>3</v>
      </c>
      <c r="L32" s="116">
        <v>4</v>
      </c>
      <c r="M32" s="116">
        <v>3</v>
      </c>
      <c r="N32" s="77">
        <v>0.000694444444444444</v>
      </c>
      <c r="O32" s="122">
        <f t="shared" si="4"/>
        <v>0.035848379629629654</v>
      </c>
      <c r="P32" s="91">
        <f t="shared" si="2"/>
        <v>0.006675925925925894</v>
      </c>
      <c r="Q32" s="134" t="s">
        <v>199</v>
      </c>
      <c r="R32" s="135">
        <v>12</v>
      </c>
      <c r="S32" s="136"/>
    </row>
    <row r="33" spans="2:19" ht="12.75">
      <c r="B33" s="22">
        <v>20</v>
      </c>
      <c r="C33" s="169">
        <v>38</v>
      </c>
      <c r="D33" s="177" t="s">
        <v>109</v>
      </c>
      <c r="E33" s="167">
        <v>91</v>
      </c>
      <c r="F33" s="192" t="s">
        <v>138</v>
      </c>
      <c r="G33" s="170">
        <v>0.0197916666666667</v>
      </c>
      <c r="H33" s="101">
        <v>0.049579861111111116</v>
      </c>
      <c r="I33" s="86">
        <f t="shared" si="3"/>
        <v>0.029788194444444416</v>
      </c>
      <c r="J33" s="115">
        <v>2</v>
      </c>
      <c r="K33" s="116">
        <v>4</v>
      </c>
      <c r="L33" s="116">
        <v>1</v>
      </c>
      <c r="M33" s="116">
        <v>2</v>
      </c>
      <c r="N33" s="77">
        <v>0.000694444444444444</v>
      </c>
      <c r="O33" s="122">
        <f t="shared" si="4"/>
        <v>0.036038194444444414</v>
      </c>
      <c r="P33" s="91">
        <f t="shared" si="2"/>
        <v>0.006865740740740655</v>
      </c>
      <c r="Q33" s="134" t="s">
        <v>199</v>
      </c>
      <c r="R33" s="135">
        <v>11</v>
      </c>
      <c r="S33" s="136"/>
    </row>
    <row r="34" spans="2:19" ht="12.75">
      <c r="B34" s="22">
        <v>21</v>
      </c>
      <c r="C34" s="169">
        <v>26</v>
      </c>
      <c r="D34" s="177" t="s">
        <v>111</v>
      </c>
      <c r="E34" s="167">
        <v>91</v>
      </c>
      <c r="F34" s="192" t="s">
        <v>146</v>
      </c>
      <c r="G34" s="170">
        <v>0.015625</v>
      </c>
      <c r="H34" s="101">
        <v>0.04620023148148148</v>
      </c>
      <c r="I34" s="86">
        <f t="shared" si="0"/>
        <v>0.03057523148148148</v>
      </c>
      <c r="J34" s="115">
        <v>1</v>
      </c>
      <c r="K34" s="116">
        <v>4</v>
      </c>
      <c r="L34" s="116">
        <v>1</v>
      </c>
      <c r="M34" s="116">
        <v>2</v>
      </c>
      <c r="N34" s="77">
        <v>0.000694444444444444</v>
      </c>
      <c r="O34" s="122">
        <f t="shared" si="1"/>
        <v>0.03613078703703703</v>
      </c>
      <c r="P34" s="91">
        <f t="shared" si="2"/>
        <v>0.006958333333333271</v>
      </c>
      <c r="Q34" s="134" t="s">
        <v>199</v>
      </c>
      <c r="R34" s="135">
        <v>10</v>
      </c>
      <c r="S34" s="136"/>
    </row>
    <row r="35" spans="2:19" ht="12.75">
      <c r="B35" s="22">
        <v>22</v>
      </c>
      <c r="C35" s="169">
        <v>44</v>
      </c>
      <c r="D35" s="177" t="s">
        <v>184</v>
      </c>
      <c r="E35" s="167">
        <v>93</v>
      </c>
      <c r="F35" s="192" t="s">
        <v>140</v>
      </c>
      <c r="G35" s="170">
        <v>0.021875</v>
      </c>
      <c r="H35" s="101">
        <v>0.05002546296296296</v>
      </c>
      <c r="I35" s="86">
        <f>H35-G35</f>
        <v>0.02815046296296296</v>
      </c>
      <c r="J35" s="115">
        <v>4</v>
      </c>
      <c r="K35" s="116">
        <v>3</v>
      </c>
      <c r="L35" s="116">
        <v>4</v>
      </c>
      <c r="M35" s="116">
        <v>3</v>
      </c>
      <c r="N35" s="77">
        <v>0.000694444444444444</v>
      </c>
      <c r="O35" s="122">
        <f>H35-G35+(J35+K35+L35+M35)*N35</f>
        <v>0.037872685185185176</v>
      </c>
      <c r="P35" s="91">
        <f t="shared" si="2"/>
        <v>0.008700231481481416</v>
      </c>
      <c r="Q35" s="134" t="s">
        <v>199</v>
      </c>
      <c r="R35" s="135">
        <v>9</v>
      </c>
      <c r="S35" s="136"/>
    </row>
    <row r="36" spans="2:19" ht="12.75">
      <c r="B36" s="22">
        <v>23</v>
      </c>
      <c r="C36" s="169">
        <v>23</v>
      </c>
      <c r="D36" s="177" t="s">
        <v>183</v>
      </c>
      <c r="E36" s="167">
        <v>92</v>
      </c>
      <c r="F36" s="192" t="s">
        <v>165</v>
      </c>
      <c r="G36" s="170">
        <v>0.014597222222222222</v>
      </c>
      <c r="H36" s="101">
        <v>0.04496180555555556</v>
      </c>
      <c r="I36" s="86">
        <f t="shared" si="3"/>
        <v>0.03036458333333334</v>
      </c>
      <c r="J36" s="115">
        <v>4</v>
      </c>
      <c r="K36" s="116">
        <v>3</v>
      </c>
      <c r="L36" s="116">
        <v>3</v>
      </c>
      <c r="M36" s="116">
        <v>1</v>
      </c>
      <c r="N36" s="77">
        <v>0.000694444444444444</v>
      </c>
      <c r="O36" s="122">
        <f t="shared" si="4"/>
        <v>0.03800347222222222</v>
      </c>
      <c r="P36" s="91">
        <f t="shared" si="2"/>
        <v>0.008831018518518464</v>
      </c>
      <c r="Q36" s="134" t="s">
        <v>199</v>
      </c>
      <c r="R36" s="135">
        <v>8</v>
      </c>
      <c r="S36" s="136"/>
    </row>
    <row r="37" spans="2:19" ht="12.75">
      <c r="B37" s="22">
        <v>24</v>
      </c>
      <c r="C37" s="169">
        <v>21</v>
      </c>
      <c r="D37" s="177" t="s">
        <v>181</v>
      </c>
      <c r="E37" s="167">
        <v>91</v>
      </c>
      <c r="F37" s="192" t="s">
        <v>165</v>
      </c>
      <c r="G37" s="170">
        <v>0.013888888888888888</v>
      </c>
      <c r="H37" s="101">
        <v>0.04829050925925926</v>
      </c>
      <c r="I37" s="86">
        <f t="shared" si="0"/>
        <v>0.034401620370370374</v>
      </c>
      <c r="J37" s="115">
        <v>2</v>
      </c>
      <c r="K37" s="116">
        <v>1</v>
      </c>
      <c r="L37" s="116">
        <v>2</v>
      </c>
      <c r="M37" s="116">
        <v>1</v>
      </c>
      <c r="N37" s="77">
        <v>0.000694444444444444</v>
      </c>
      <c r="O37" s="122">
        <f t="shared" si="1"/>
        <v>0.03856828703703704</v>
      </c>
      <c r="P37" s="91">
        <f t="shared" si="2"/>
        <v>0.00939583333333328</v>
      </c>
      <c r="Q37" s="134" t="s">
        <v>199</v>
      </c>
      <c r="R37" s="135">
        <v>7</v>
      </c>
      <c r="S37" s="136"/>
    </row>
    <row r="38" spans="2:19" ht="12.75">
      <c r="B38" s="22">
        <v>25</v>
      </c>
      <c r="C38" s="169">
        <v>36</v>
      </c>
      <c r="D38" s="177" t="s">
        <v>185</v>
      </c>
      <c r="E38" s="167">
        <v>92</v>
      </c>
      <c r="F38" s="192" t="s">
        <v>56</v>
      </c>
      <c r="G38" s="170">
        <v>0.0190972222222222</v>
      </c>
      <c r="H38" s="101">
        <v>0.051474537037037034</v>
      </c>
      <c r="I38" s="86">
        <f t="shared" si="3"/>
        <v>0.03237731481481483</v>
      </c>
      <c r="J38" s="115">
        <v>3</v>
      </c>
      <c r="K38" s="116">
        <v>3</v>
      </c>
      <c r="L38" s="116">
        <v>2</v>
      </c>
      <c r="M38" s="116">
        <v>3</v>
      </c>
      <c r="N38" s="77">
        <v>0.000694444444444444</v>
      </c>
      <c r="O38" s="122">
        <f t="shared" si="4"/>
        <v>0.040016203703703714</v>
      </c>
      <c r="P38" s="91">
        <f t="shared" si="2"/>
        <v>0.010843749999999954</v>
      </c>
      <c r="Q38" s="134" t="s">
        <v>199</v>
      </c>
      <c r="R38" s="135">
        <v>6</v>
      </c>
      <c r="S38" s="136"/>
    </row>
    <row r="39" spans="2:19" ht="12.75">
      <c r="B39" s="22">
        <v>26</v>
      </c>
      <c r="C39" s="169">
        <v>27</v>
      </c>
      <c r="D39" s="177" t="s">
        <v>170</v>
      </c>
      <c r="E39" s="167">
        <v>93</v>
      </c>
      <c r="F39" s="192" t="s">
        <v>41</v>
      </c>
      <c r="G39" s="170">
        <v>0.015980324074074074</v>
      </c>
      <c r="H39" s="101">
        <v>0.04929050925925926</v>
      </c>
      <c r="I39" s="86">
        <f t="shared" si="0"/>
        <v>0.03331018518518519</v>
      </c>
      <c r="J39" s="115">
        <v>3</v>
      </c>
      <c r="K39" s="116">
        <v>4</v>
      </c>
      <c r="L39" s="116">
        <v>3</v>
      </c>
      <c r="M39" s="116">
        <v>4</v>
      </c>
      <c r="N39" s="77">
        <v>0.000694444444444444</v>
      </c>
      <c r="O39" s="122">
        <f t="shared" si="1"/>
        <v>0.04303240740740741</v>
      </c>
      <c r="P39" s="91">
        <f t="shared" si="2"/>
        <v>0.013859953703703649</v>
      </c>
      <c r="Q39" s="134" t="s">
        <v>199</v>
      </c>
      <c r="R39" s="135">
        <v>5</v>
      </c>
      <c r="S39" s="136"/>
    </row>
    <row r="40" spans="2:19" ht="12.75">
      <c r="B40" s="22">
        <v>27</v>
      </c>
      <c r="C40" s="169">
        <v>31</v>
      </c>
      <c r="D40" s="177" t="s">
        <v>180</v>
      </c>
      <c r="E40" s="167">
        <v>92</v>
      </c>
      <c r="F40" s="192" t="s">
        <v>138</v>
      </c>
      <c r="G40" s="214">
        <v>0.01737037037037037</v>
      </c>
      <c r="H40" s="101">
        <v>0.05228009259259259</v>
      </c>
      <c r="I40" s="86">
        <f t="shared" si="0"/>
        <v>0.034909722222222224</v>
      </c>
      <c r="J40" s="115">
        <v>4</v>
      </c>
      <c r="K40" s="116">
        <v>3</v>
      </c>
      <c r="L40" s="116">
        <v>4</v>
      </c>
      <c r="M40" s="116">
        <v>1</v>
      </c>
      <c r="N40" s="77">
        <v>0.000694444444444444</v>
      </c>
      <c r="O40" s="122">
        <f t="shared" si="1"/>
        <v>0.04324305555555555</v>
      </c>
      <c r="P40" s="91">
        <f t="shared" si="2"/>
        <v>0.014070601851851789</v>
      </c>
      <c r="Q40" s="134" t="s">
        <v>199</v>
      </c>
      <c r="R40" s="135">
        <v>4</v>
      </c>
      <c r="S40" s="136"/>
    </row>
    <row r="41" spans="2:19" ht="12.75">
      <c r="B41" s="22">
        <v>28</v>
      </c>
      <c r="C41" s="169">
        <v>30</v>
      </c>
      <c r="D41" s="177" t="s">
        <v>186</v>
      </c>
      <c r="E41" s="167">
        <v>92</v>
      </c>
      <c r="F41" s="192" t="s">
        <v>138</v>
      </c>
      <c r="G41" s="213">
        <v>0.017027777777777777</v>
      </c>
      <c r="H41" s="101">
        <v>0.05733564814814815</v>
      </c>
      <c r="I41" s="86">
        <f t="shared" si="0"/>
        <v>0.04030787037037037</v>
      </c>
      <c r="J41" s="115">
        <v>2</v>
      </c>
      <c r="K41" s="116">
        <v>5</v>
      </c>
      <c r="L41" s="116">
        <v>2</v>
      </c>
      <c r="M41" s="116">
        <v>3</v>
      </c>
      <c r="N41" s="77">
        <v>0.000694444444444444</v>
      </c>
      <c r="O41" s="122">
        <f t="shared" si="1"/>
        <v>0.0486412037037037</v>
      </c>
      <c r="P41" s="91">
        <f t="shared" si="2"/>
        <v>0.01946874999999994</v>
      </c>
      <c r="Q41" s="134" t="s">
        <v>199</v>
      </c>
      <c r="R41" s="135">
        <v>3</v>
      </c>
      <c r="S41" s="136"/>
    </row>
    <row r="42" ht="12.75">
      <c r="C42" s="123"/>
    </row>
    <row r="43" spans="3:4" ht="12.75">
      <c r="C43" s="124"/>
      <c r="D43" s="147" t="s">
        <v>127</v>
      </c>
    </row>
    <row r="44" spans="3:6" ht="12.75">
      <c r="C44" s="172">
        <v>43</v>
      </c>
      <c r="D44" s="195" t="s">
        <v>182</v>
      </c>
      <c r="E44" s="173">
        <v>92</v>
      </c>
      <c r="F44" s="173" t="s">
        <v>172</v>
      </c>
    </row>
    <row r="45" spans="3:6" ht="12.75">
      <c r="C45" s="172">
        <v>50</v>
      </c>
      <c r="D45" s="195" t="s">
        <v>179</v>
      </c>
      <c r="E45" s="173">
        <v>92</v>
      </c>
      <c r="F45" s="173" t="s">
        <v>138</v>
      </c>
    </row>
    <row r="46" spans="3:6" ht="12.75">
      <c r="C46" s="103"/>
      <c r="D46" s="158" t="s">
        <v>126</v>
      </c>
      <c r="E46" s="120"/>
      <c r="F46" s="120"/>
    </row>
    <row r="47" spans="3:20" ht="12.75">
      <c r="C47" s="172">
        <v>25</v>
      </c>
      <c r="D47" s="195" t="s">
        <v>176</v>
      </c>
      <c r="E47" s="173">
        <v>92</v>
      </c>
      <c r="F47" s="173" t="s">
        <v>34</v>
      </c>
      <c r="O47" s="159"/>
      <c r="P47" s="189"/>
      <c r="Q47" s="53"/>
      <c r="R47" s="159"/>
      <c r="S47" s="159"/>
      <c r="T47" s="159"/>
    </row>
    <row r="48" spans="3:26" ht="15">
      <c r="C48" s="103"/>
      <c r="D48" s="27"/>
      <c r="E48" s="120"/>
      <c r="F48" s="120"/>
      <c r="I48" s="69"/>
      <c r="O48" s="159"/>
      <c r="P48" s="157" t="s">
        <v>27</v>
      </c>
      <c r="Q48" s="157"/>
      <c r="R48" s="157"/>
      <c r="S48" s="157"/>
      <c r="T48" s="157"/>
      <c r="Z48" s="69"/>
    </row>
    <row r="49" spans="9:26" ht="15">
      <c r="I49" s="69"/>
      <c r="O49" s="159"/>
      <c r="P49" s="53"/>
      <c r="Q49" s="53"/>
      <c r="R49" s="53"/>
      <c r="S49" s="53"/>
      <c r="T49" s="53"/>
      <c r="Z49" s="37"/>
    </row>
    <row r="50" spans="15:26" ht="15">
      <c r="O50" s="159"/>
      <c r="P50" s="157" t="s">
        <v>187</v>
      </c>
      <c r="Q50" s="157"/>
      <c r="R50" s="157"/>
      <c r="S50" s="157"/>
      <c r="T50" s="157"/>
      <c r="Z50" s="37"/>
    </row>
    <row r="51" spans="10:26" ht="15">
      <c r="J51" s="157"/>
      <c r="K51" s="157"/>
      <c r="L51" s="157"/>
      <c r="M51" s="157"/>
      <c r="N51" s="157"/>
      <c r="O51" s="157"/>
      <c r="Z51" s="37"/>
    </row>
    <row r="52" spans="4:26" ht="15">
      <c r="D52" s="26"/>
      <c r="J52" s="157"/>
      <c r="K52" s="157"/>
      <c r="L52" s="157"/>
      <c r="M52" s="157"/>
      <c r="N52" s="157"/>
      <c r="O52" s="157"/>
      <c r="Z52" s="37"/>
    </row>
    <row r="53" ht="12.75">
      <c r="D53" s="26"/>
    </row>
    <row r="54" ht="12.75">
      <c r="D54" s="26"/>
    </row>
  </sheetData>
  <mergeCells count="5">
    <mergeCell ref="A2:S2"/>
    <mergeCell ref="A4:S4"/>
    <mergeCell ref="J12:M12"/>
    <mergeCell ref="B3:S3"/>
    <mergeCell ref="A6:S6"/>
  </mergeCells>
  <printOptions/>
  <pageMargins left="0.5905511811023623" right="0" top="1.1811023622047245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Chmiel</cp:lastModifiedBy>
  <cp:lastPrinted>2009-02-10T13:51:52Z</cp:lastPrinted>
  <dcterms:created xsi:type="dcterms:W3CDTF">1999-05-14T07:47:19Z</dcterms:created>
  <dcterms:modified xsi:type="dcterms:W3CDTF">2009-02-10T15:36:11Z</dcterms:modified>
  <cp:category/>
  <cp:version/>
  <cp:contentType/>
  <cp:contentStatus/>
</cp:coreProperties>
</file>